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NE - SPRAWOZDAWCZOŚĆ SĄDOWA\41. 2022\Tablice duże\do publikacji\"/>
    </mc:Choice>
  </mc:AlternateContent>
  <xr:revisionPtr revIDLastSave="0" documentId="13_ncr:1_{7C4F1218-31A2-4813-911B-8BCD3301B616}" xr6:coauthVersionLast="47" xr6:coauthVersionMax="47" xr10:uidLastSave="{00000000-0000-0000-0000-000000000000}"/>
  <bookViews>
    <workbookView xWindow="-110" yWindow="-110" windowWidth="19420" windowHeight="10420" firstSheet="3" activeTab="11" xr2:uid="{00000000-000D-0000-FFFF-FFFF00000000}"/>
  </bookViews>
  <sheets>
    <sheet name="2011" sheetId="3" r:id="rId1"/>
    <sheet name="2012" sheetId="2" r:id="rId2"/>
    <sheet name="2013" sheetId="1" r:id="rId3"/>
    <sheet name="2014" sheetId="5" r:id="rId4"/>
    <sheet name="2015" sheetId="6" r:id="rId5"/>
    <sheet name="2016" sheetId="8" r:id="rId6"/>
    <sheet name="2017" sheetId="9" r:id="rId7"/>
    <sheet name="2018" sheetId="12" r:id="rId8"/>
    <sheet name="2019" sheetId="15" r:id="rId9"/>
    <sheet name="2020" sheetId="13" r:id="rId10"/>
    <sheet name="2021" sheetId="16" r:id="rId11"/>
    <sheet name="I kw. 2022" sheetId="20" r:id="rId12"/>
  </sheets>
  <definedNames>
    <definedName name="_xlnm._FilterDatabase" localSheetId="0" hidden="1">'2011'!$A$4:$A$62</definedName>
    <definedName name="_xlnm._FilterDatabase" localSheetId="1" hidden="1">'2012'!$A$4:$A$55</definedName>
    <definedName name="_xlnm._FilterDatabase" localSheetId="2" hidden="1">'2013'!$A$4:$A$50</definedName>
    <definedName name="_xlnm._FilterDatabase" localSheetId="3" hidden="1">'2014'!$A$4:$T$50</definedName>
    <definedName name="_xlnm._FilterDatabase" localSheetId="6" hidden="1">'2017'!$A$4:$T$71</definedName>
    <definedName name="DF_GRID_1">'2015'!$A$6:$T$50</definedName>
    <definedName name="DF_GRID_2">#REF!</definedName>
    <definedName name="_xlnm.Print_Area" localSheetId="0">'2011'!$A$1:$T$63</definedName>
    <definedName name="_xlnm.Print_Area" localSheetId="2">'2013'!$A$1:$T$57</definedName>
    <definedName name="_xlnm.Print_Area" localSheetId="3">'2014'!$A$1:$T$56</definedName>
    <definedName name="_xlnm.Print_Area" localSheetId="4">'2015'!$A$1:$T$56</definedName>
    <definedName name="_xlnm.Print_Area" localSheetId="6">'2017'!$A$1:$T$71</definedName>
    <definedName name="_xlnm.Print_Area" localSheetId="7">'2018'!$A$3:$T$73</definedName>
    <definedName name="_xlnm.Print_Area" localSheetId="8">'2019'!$A$2:$T$75</definedName>
    <definedName name="_xlnm.Print_Area" localSheetId="9">'2020'!$A$3:$T$76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'2011'!$2:$5</definedName>
    <definedName name="_xlnm.Print_Titles" localSheetId="1">'2012'!$2:$5</definedName>
    <definedName name="_xlnm.Print_Titles" localSheetId="2">'2013'!$2:$5</definedName>
    <definedName name="_xlnm.Print_Titles" localSheetId="4">'2015'!$2:$5</definedName>
    <definedName name="Z_6D7D74B5_170D_41EC_B332_FE12C08F0CB0_.wvu.Cols" localSheetId="4" hidden="1">'2015'!#REF!</definedName>
    <definedName name="Z_6D7D74B5_170D_41EC_B332_FE12C08F0CB0_.wvu.PrintArea" localSheetId="4" hidden="1">'2015'!$A$2:$G$18</definedName>
    <definedName name="Z_6D7D74B5_170D_41EC_B332_FE12C08F0CB0_.wvu.PrintTitles" localSheetId="4" hidden="1">'2015'!#REF!,'2015'!#REF!</definedName>
    <definedName name="Z_6D7D74B5_170D_41EC_B332_FE12C08F0CB0_.wvu.Rows" localSheetId="4" hidden="1">'2015'!#REF!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2" i="15" l="1"/>
  <c r="S52" i="15"/>
  <c r="T29" i="15"/>
  <c r="Q29" i="15"/>
  <c r="O7" i="15"/>
  <c r="S7" i="15"/>
  <c r="O29" i="15"/>
  <c r="S29" i="15"/>
  <c r="T41" i="15"/>
  <c r="M41" i="15"/>
  <c r="Q41" i="15"/>
  <c r="M7" i="15"/>
  <c r="Q7" i="15"/>
  <c r="M29" i="15"/>
  <c r="O41" i="15"/>
  <c r="S41" i="15"/>
  <c r="S28" i="15"/>
  <c r="G53" i="13"/>
  <c r="S52" i="13"/>
  <c r="O52" i="13"/>
  <c r="S51" i="13"/>
  <c r="Q51" i="13"/>
  <c r="O51" i="13"/>
  <c r="M51" i="13"/>
  <c r="J48" i="13"/>
  <c r="H48" i="13"/>
  <c r="F48" i="13"/>
  <c r="D48" i="13"/>
  <c r="B48" i="13"/>
  <c r="E48" i="13"/>
  <c r="K42" i="13"/>
  <c r="G42" i="13"/>
  <c r="I42" i="13"/>
  <c r="E42" i="13"/>
  <c r="S40" i="13"/>
  <c r="O40" i="13"/>
  <c r="S37" i="13"/>
  <c r="O37" i="13"/>
  <c r="S35" i="13"/>
  <c r="O35" i="13"/>
  <c r="S34" i="13"/>
  <c r="O34" i="13"/>
  <c r="S33" i="13"/>
  <c r="Q33" i="13"/>
  <c r="O33" i="13"/>
  <c r="M33" i="13"/>
  <c r="T33" i="13"/>
  <c r="J30" i="13"/>
  <c r="H30" i="13"/>
  <c r="F30" i="13"/>
  <c r="E30" i="13"/>
  <c r="D30" i="13"/>
  <c r="B30" i="13"/>
  <c r="I30" i="13"/>
  <c r="J24" i="13"/>
  <c r="F24" i="13"/>
  <c r="B24" i="13"/>
  <c r="J20" i="13"/>
  <c r="H20" i="13"/>
  <c r="F20" i="13"/>
  <c r="D20" i="13"/>
  <c r="B20" i="13"/>
  <c r="K20" i="13"/>
  <c r="I20" i="13"/>
  <c r="G20" i="13"/>
  <c r="E20" i="13"/>
  <c r="C20" i="13"/>
  <c r="S19" i="13"/>
  <c r="O19" i="13"/>
  <c r="S17" i="13"/>
  <c r="Q17" i="13"/>
  <c r="O17" i="13"/>
  <c r="M17" i="13"/>
  <c r="T17" i="13"/>
  <c r="S15" i="13"/>
  <c r="Q15" i="13"/>
  <c r="O15" i="13"/>
  <c r="M15" i="13"/>
  <c r="T15" i="13"/>
  <c r="S14" i="13"/>
  <c r="O14" i="13"/>
  <c r="S13" i="13"/>
  <c r="Q13" i="13"/>
  <c r="O13" i="13"/>
  <c r="M13" i="13"/>
  <c r="T13" i="13"/>
  <c r="J10" i="13"/>
  <c r="H10" i="13"/>
  <c r="F10" i="13"/>
  <c r="E10" i="13"/>
  <c r="D10" i="13"/>
  <c r="B10" i="13"/>
  <c r="I10" i="13"/>
  <c r="T52" i="15" l="1"/>
  <c r="Q52" i="15"/>
  <c r="O28" i="15"/>
  <c r="M52" i="15"/>
  <c r="M28" i="15"/>
  <c r="Q28" i="15"/>
  <c r="T28" i="15"/>
  <c r="T7" i="15"/>
  <c r="M26" i="13"/>
  <c r="Q26" i="13"/>
  <c r="M28" i="13"/>
  <c r="Q28" i="13"/>
  <c r="O26" i="13"/>
  <c r="S26" i="13"/>
  <c r="O28" i="13"/>
  <c r="S28" i="13"/>
  <c r="M23" i="13"/>
  <c r="Q23" i="13"/>
  <c r="O23" i="13"/>
  <c r="S23" i="13"/>
  <c r="R24" i="13"/>
  <c r="N24" i="13"/>
  <c r="O24" i="13" s="1"/>
  <c r="T28" i="13"/>
  <c r="G10" i="13"/>
  <c r="K10" i="13"/>
  <c r="G30" i="13"/>
  <c r="K30" i="13"/>
  <c r="M44" i="13"/>
  <c r="Q44" i="13"/>
  <c r="T45" i="13"/>
  <c r="M46" i="13"/>
  <c r="Q46" i="13"/>
  <c r="B42" i="13"/>
  <c r="D42" i="13"/>
  <c r="F42" i="13"/>
  <c r="H42" i="13"/>
  <c r="J42" i="13"/>
  <c r="G48" i="13"/>
  <c r="I48" i="13"/>
  <c r="K48" i="13"/>
  <c r="M56" i="13"/>
  <c r="Q56" i="13"/>
  <c r="T57" i="13"/>
  <c r="M58" i="13"/>
  <c r="Q58" i="13"/>
  <c r="T59" i="13"/>
  <c r="M61" i="13"/>
  <c r="Q61" i="13"/>
  <c r="T62" i="13"/>
  <c r="M63" i="13"/>
  <c r="Q63" i="13"/>
  <c r="T64" i="13"/>
  <c r="M65" i="13"/>
  <c r="Q65" i="13"/>
  <c r="T66" i="13"/>
  <c r="M67" i="13"/>
  <c r="Q67" i="13"/>
  <c r="T68" i="13"/>
  <c r="M69" i="13"/>
  <c r="Q69" i="13"/>
  <c r="T70" i="13"/>
  <c r="M71" i="13"/>
  <c r="Q71" i="13"/>
  <c r="T72" i="13"/>
  <c r="M73" i="13"/>
  <c r="Q73" i="13"/>
  <c r="B9" i="13"/>
  <c r="F9" i="13"/>
  <c r="J9" i="13"/>
  <c r="T14" i="13"/>
  <c r="T16" i="13"/>
  <c r="T19" i="13"/>
  <c r="T20" i="13"/>
  <c r="T23" i="13"/>
  <c r="D24" i="13"/>
  <c r="D9" i="13" s="1"/>
  <c r="H24" i="13"/>
  <c r="H9" i="13" s="1"/>
  <c r="T34" i="13"/>
  <c r="M35" i="13"/>
  <c r="Q35" i="13"/>
  <c r="T36" i="13"/>
  <c r="M37" i="13"/>
  <c r="Q37" i="13"/>
  <c r="T39" i="13"/>
  <c r="M40" i="13"/>
  <c r="Q40" i="13"/>
  <c r="T41" i="13"/>
  <c r="M42" i="13"/>
  <c r="O44" i="13"/>
  <c r="S44" i="13"/>
  <c r="O46" i="13"/>
  <c r="S46" i="13"/>
  <c r="O56" i="13"/>
  <c r="S56" i="13"/>
  <c r="O58" i="13"/>
  <c r="S58" i="13"/>
  <c r="O61" i="13"/>
  <c r="S61" i="13"/>
  <c r="O63" i="13"/>
  <c r="S63" i="13"/>
  <c r="O65" i="13"/>
  <c r="S65" i="13"/>
  <c r="O67" i="13"/>
  <c r="S67" i="13"/>
  <c r="O69" i="13"/>
  <c r="S69" i="13"/>
  <c r="O71" i="13"/>
  <c r="S71" i="13"/>
  <c r="O73" i="13"/>
  <c r="S73" i="13"/>
  <c r="T35" i="13"/>
  <c r="T37" i="13"/>
  <c r="O39" i="13"/>
  <c r="S39" i="13"/>
  <c r="T40" i="13"/>
  <c r="T44" i="13"/>
  <c r="T46" i="13"/>
  <c r="T52" i="13"/>
  <c r="T56" i="13"/>
  <c r="T58" i="13"/>
  <c r="E53" i="13"/>
  <c r="E29" i="13" s="1"/>
  <c r="I53" i="13"/>
  <c r="K53" i="13"/>
  <c r="O59" i="13"/>
  <c r="S59" i="13"/>
  <c r="T61" i="13"/>
  <c r="T63" i="13"/>
  <c r="O64" i="13"/>
  <c r="S64" i="13"/>
  <c r="T65" i="13"/>
  <c r="T67" i="13"/>
  <c r="O68" i="13"/>
  <c r="S68" i="13"/>
  <c r="T69" i="13"/>
  <c r="T71" i="13"/>
  <c r="O72" i="13"/>
  <c r="S72" i="13"/>
  <c r="T73" i="13"/>
  <c r="M12" i="13"/>
  <c r="L10" i="13"/>
  <c r="Q12" i="13"/>
  <c r="P10" i="13"/>
  <c r="T12" i="13"/>
  <c r="M16" i="13"/>
  <c r="Q16" i="13"/>
  <c r="O22" i="13"/>
  <c r="N20" i="13"/>
  <c r="O20" i="13" s="1"/>
  <c r="S22" i="13"/>
  <c r="R20" i="13"/>
  <c r="S20" i="13" s="1"/>
  <c r="S24" i="13"/>
  <c r="M27" i="13"/>
  <c r="Q27" i="13"/>
  <c r="T27" i="13"/>
  <c r="I29" i="13"/>
  <c r="M32" i="13"/>
  <c r="L30" i="13"/>
  <c r="Q32" i="13"/>
  <c r="P30" i="13"/>
  <c r="T32" i="13"/>
  <c r="M36" i="13"/>
  <c r="Q36" i="13"/>
  <c r="M41" i="13"/>
  <c r="Q41" i="13"/>
  <c r="O45" i="13"/>
  <c r="N42" i="13"/>
  <c r="O42" i="13" s="1"/>
  <c r="S45" i="13"/>
  <c r="R42" i="13"/>
  <c r="S42" i="13" s="1"/>
  <c r="M50" i="13"/>
  <c r="L48" i="13"/>
  <c r="M48" i="13" s="1"/>
  <c r="Q50" i="13"/>
  <c r="P48" i="13"/>
  <c r="Q48" i="13" s="1"/>
  <c r="T50" i="13"/>
  <c r="T51" i="13"/>
  <c r="C48" i="13"/>
  <c r="M57" i="13"/>
  <c r="Q57" i="13"/>
  <c r="M66" i="13"/>
  <c r="Q66" i="13"/>
  <c r="C10" i="13"/>
  <c r="O12" i="13"/>
  <c r="N10" i="13"/>
  <c r="S12" i="13"/>
  <c r="R10" i="13"/>
  <c r="M14" i="13"/>
  <c r="Q14" i="13"/>
  <c r="O16" i="13"/>
  <c r="S16" i="13"/>
  <c r="M19" i="13"/>
  <c r="Q19" i="13"/>
  <c r="M22" i="13"/>
  <c r="L20" i="13"/>
  <c r="M20" i="13" s="1"/>
  <c r="Q22" i="13"/>
  <c r="P20" i="13"/>
  <c r="Q20" i="13" s="1"/>
  <c r="T22" i="13"/>
  <c r="L24" i="13"/>
  <c r="M24" i="13" s="1"/>
  <c r="P24" i="13"/>
  <c r="Q24" i="13" s="1"/>
  <c r="T26" i="13"/>
  <c r="C24" i="13"/>
  <c r="E24" i="13"/>
  <c r="E9" i="13" s="1"/>
  <c r="G24" i="13"/>
  <c r="I24" i="13"/>
  <c r="I9" i="13" s="1"/>
  <c r="K24" i="13"/>
  <c r="K9" i="13" s="1"/>
  <c r="O27" i="13"/>
  <c r="S27" i="13"/>
  <c r="C30" i="13"/>
  <c r="O32" i="13"/>
  <c r="N30" i="13"/>
  <c r="S32" i="13"/>
  <c r="R30" i="13"/>
  <c r="M34" i="13"/>
  <c r="Q34" i="13"/>
  <c r="O36" i="13"/>
  <c r="S36" i="13"/>
  <c r="M39" i="13"/>
  <c r="Q39" i="13"/>
  <c r="O41" i="13"/>
  <c r="S41" i="13"/>
  <c r="C42" i="13"/>
  <c r="M47" i="13"/>
  <c r="Q47" i="13"/>
  <c r="P42" i="13"/>
  <c r="Q42" i="13" s="1"/>
  <c r="T47" i="13"/>
  <c r="C53" i="13"/>
  <c r="O55" i="13"/>
  <c r="N53" i="13"/>
  <c r="S55" i="13"/>
  <c r="R53" i="13"/>
  <c r="M62" i="13"/>
  <c r="Q62" i="13"/>
  <c r="M70" i="13"/>
  <c r="Q70" i="13"/>
  <c r="M45" i="13"/>
  <c r="Q45" i="13"/>
  <c r="O47" i="13"/>
  <c r="S47" i="13"/>
  <c r="O50" i="13"/>
  <c r="N48" i="13"/>
  <c r="O48" i="13" s="1"/>
  <c r="S50" i="13"/>
  <c r="R48" i="13"/>
  <c r="S48" i="13" s="1"/>
  <c r="M52" i="13"/>
  <c r="Q52" i="13"/>
  <c r="B53" i="13"/>
  <c r="B29" i="13" s="1"/>
  <c r="B8" i="13" s="1"/>
  <c r="D53" i="13"/>
  <c r="F53" i="13"/>
  <c r="F29" i="13" s="1"/>
  <c r="H53" i="13"/>
  <c r="J53" i="13"/>
  <c r="J29" i="13" s="1"/>
  <c r="J8" i="13" s="1"/>
  <c r="M55" i="13"/>
  <c r="L53" i="13"/>
  <c r="M53" i="13" s="1"/>
  <c r="Q55" i="13"/>
  <c r="P53" i="13"/>
  <c r="Q53" i="13" s="1"/>
  <c r="T55" i="13"/>
  <c r="O57" i="13"/>
  <c r="S57" i="13"/>
  <c r="M59" i="13"/>
  <c r="Q59" i="13"/>
  <c r="O62" i="13"/>
  <c r="S62" i="13"/>
  <c r="M64" i="13"/>
  <c r="Q64" i="13"/>
  <c r="O66" i="13"/>
  <c r="S66" i="13"/>
  <c r="M68" i="13"/>
  <c r="Q68" i="13"/>
  <c r="O70" i="13"/>
  <c r="S70" i="13"/>
  <c r="M72" i="13"/>
  <c r="Q72" i="13"/>
  <c r="O53" i="12"/>
  <c r="F8" i="13" l="1"/>
  <c r="T42" i="13"/>
  <c r="G9" i="13"/>
  <c r="T48" i="13"/>
  <c r="G29" i="13"/>
  <c r="G8" i="13" s="1"/>
  <c r="H29" i="13"/>
  <c r="H8" i="13" s="1"/>
  <c r="D29" i="13"/>
  <c r="D8" i="13" s="1"/>
  <c r="I8" i="13"/>
  <c r="E8" i="13"/>
  <c r="K29" i="13"/>
  <c r="K8" i="13" s="1"/>
  <c r="S53" i="13"/>
  <c r="O53" i="13"/>
  <c r="T53" i="13"/>
  <c r="S30" i="13"/>
  <c r="R29" i="13"/>
  <c r="S29" i="13" s="1"/>
  <c r="O30" i="13"/>
  <c r="N29" i="13"/>
  <c r="O29" i="13" s="1"/>
  <c r="T30" i="13"/>
  <c r="C29" i="13"/>
  <c r="S10" i="13"/>
  <c r="R9" i="13"/>
  <c r="O10" i="13"/>
  <c r="N9" i="13"/>
  <c r="T10" i="13"/>
  <c r="C9" i="13"/>
  <c r="Q10" i="13"/>
  <c r="P9" i="13"/>
  <c r="M10" i="13"/>
  <c r="L9" i="13"/>
  <c r="T24" i="13"/>
  <c r="Q30" i="13"/>
  <c r="P29" i="13"/>
  <c r="Q29" i="13" s="1"/>
  <c r="M30" i="13"/>
  <c r="L29" i="13"/>
  <c r="M29" i="13" s="1"/>
  <c r="S8" i="12"/>
  <c r="M30" i="12"/>
  <c r="S30" i="12"/>
  <c r="O29" i="12"/>
  <c r="T30" i="12"/>
  <c r="T8" i="12"/>
  <c r="Q8" i="12"/>
  <c r="M29" i="12"/>
  <c r="O42" i="12"/>
  <c r="M42" i="12"/>
  <c r="S29" i="12"/>
  <c r="T42" i="12"/>
  <c r="S53" i="12"/>
  <c r="Q29" i="12"/>
  <c r="Q30" i="12"/>
  <c r="Q42" i="12"/>
  <c r="S42" i="12"/>
  <c r="M8" i="12"/>
  <c r="M53" i="12"/>
  <c r="O30" i="12"/>
  <c r="O8" i="12"/>
  <c r="T53" i="12"/>
  <c r="Q53" i="12"/>
  <c r="T29" i="13" l="1"/>
  <c r="M9" i="13"/>
  <c r="L8" i="13"/>
  <c r="M8" i="13" s="1"/>
  <c r="Q9" i="13"/>
  <c r="P8" i="13"/>
  <c r="Q8" i="13" s="1"/>
  <c r="T9" i="13"/>
  <c r="C8" i="13"/>
  <c r="T8" i="13" s="1"/>
  <c r="O9" i="13"/>
  <c r="N8" i="13"/>
  <c r="O8" i="13" s="1"/>
  <c r="S9" i="13"/>
  <c r="R8" i="13"/>
  <c r="S8" i="13" s="1"/>
  <c r="T29" i="12"/>
  <c r="Q27" i="9" l="1"/>
  <c r="Q40" i="9"/>
  <c r="O27" i="9"/>
  <c r="S27" i="9"/>
  <c r="O6" i="9"/>
  <c r="O28" i="9"/>
  <c r="S40" i="9"/>
  <c r="M40" i="9"/>
  <c r="O40" i="9"/>
  <c r="S51" i="9"/>
  <c r="T6" i="9"/>
  <c r="M6" i="9"/>
  <c r="Q51" i="9"/>
  <c r="Q6" i="9"/>
  <c r="T51" i="9"/>
  <c r="S6" i="9"/>
  <c r="T40" i="9"/>
  <c r="O51" i="9"/>
  <c r="M51" i="9"/>
  <c r="M27" i="9" l="1"/>
  <c r="Q28" i="9"/>
  <c r="T27" i="9"/>
  <c r="T28" i="9"/>
  <c r="S28" i="9"/>
  <c r="M28" i="9"/>
</calcChain>
</file>

<file path=xl/sharedStrings.xml><?xml version="1.0" encoding="utf-8"?>
<sst xmlns="http://schemas.openxmlformats.org/spreadsheetml/2006/main" count="1086" uniqueCount="113">
  <si>
    <t>Razem</t>
  </si>
  <si>
    <t>do 3 miesięcy</t>
  </si>
  <si>
    <t>powyżej 3
do 6 miesięcy</t>
  </si>
  <si>
    <t>powyżej 6
do 12 miesięcy</t>
  </si>
  <si>
    <t>powyżej 12
miesięcy do 2 lat</t>
  </si>
  <si>
    <t>powyżej 2
do 3 lat</t>
  </si>
  <si>
    <t>powyżej 3
do 5 lat</t>
  </si>
  <si>
    <t>powyżej 5
do 8 lat</t>
  </si>
  <si>
    <t>ponad 8 lat</t>
  </si>
  <si>
    <t>suma do 3 miesięcy</t>
  </si>
  <si>
    <t>suma do 6 miesięcy</t>
  </si>
  <si>
    <t>suma do 12 miesięcy</t>
  </si>
  <si>
    <t xml:space="preserve">  suma do 3 lat</t>
  </si>
  <si>
    <t>w liczbach bezwzględnych</t>
  </si>
  <si>
    <t>w l. bezw.</t>
  </si>
  <si>
    <t>w odset.</t>
  </si>
  <si>
    <t>(w miesiącach)</t>
  </si>
  <si>
    <t>Wyszczególnienie</t>
  </si>
  <si>
    <t>razem powyżej 12 miesięcy</t>
  </si>
  <si>
    <t>Ogółem</t>
  </si>
  <si>
    <t>Sądy okręgowe</t>
  </si>
  <si>
    <t>Sądy rejonowe</t>
  </si>
  <si>
    <t>Opracowanie:</t>
  </si>
  <si>
    <t>Agnieszka Proczek</t>
  </si>
  <si>
    <t>st. specjalista</t>
  </si>
  <si>
    <t>Naczelnik Wydziału</t>
  </si>
  <si>
    <t>Statystycznej Informacji Zarządczej</t>
  </si>
  <si>
    <t>/-/ Justyna Kowalczyk</t>
  </si>
  <si>
    <t>Sprawy cywilne</t>
  </si>
  <si>
    <t>procesowe (rep. C)</t>
  </si>
  <si>
    <t>szkody geologiczne i górnicze (rep. CG-G)</t>
  </si>
  <si>
    <t>nieprocesowe (rep. Ns-z wył. rejestrowych)</t>
  </si>
  <si>
    <t>nakazowe i upominawcze (rep. Nc)</t>
  </si>
  <si>
    <t>ogólne (rep. Co)</t>
  </si>
  <si>
    <t>Sprawy karne</t>
  </si>
  <si>
    <t>procesowe (rep. K)</t>
  </si>
  <si>
    <t>Sprawy z zakr. ubezpieczeń i prawa pracy</t>
  </si>
  <si>
    <t>procesowe z zakr. ubezpieczeń (rep. U)</t>
  </si>
  <si>
    <t>procesowe z zakr. prawa pracy (rep. P)</t>
  </si>
  <si>
    <t>Sprawy gospodarcze</t>
  </si>
  <si>
    <t>procesowe (rep. GC)</t>
  </si>
  <si>
    <t>nieprocesowe (rep. GNs)</t>
  </si>
  <si>
    <t>nakazowe i upominawcze (rep. GNc)</t>
  </si>
  <si>
    <t>nieprocesowe (rep. Ns)</t>
  </si>
  <si>
    <t>Sprawy rodzinne</t>
  </si>
  <si>
    <t>Sprawy upadłościowe</t>
  </si>
  <si>
    <t>nadzór sądowy nad postęp. przygotowawczym (rep. Kp)</t>
  </si>
  <si>
    <t>wykroczeniowe (rep. W)</t>
  </si>
  <si>
    <t>nakazowe i upominawcze (rep. Np.)</t>
  </si>
  <si>
    <t>procesowe (rep. RC)</t>
  </si>
  <si>
    <t>nieprocesowe (rep. RNs)</t>
  </si>
  <si>
    <t>opiekuńcze (rep. Nsm)</t>
  </si>
  <si>
    <t>z zakresu postępowania upadłościowego (rep. GU)</t>
  </si>
  <si>
    <t>po ogłoszeniu upadłości (rep. Gup)</t>
  </si>
  <si>
    <t>z zakresu postępowania naprawczego (rep. GN)</t>
  </si>
  <si>
    <t>o zakaz prowadzenia działalności gospodarczej (rep. GZd)</t>
  </si>
  <si>
    <t>z poprzedniego wykazu U</t>
  </si>
  <si>
    <t>odszkodowanie za mienie (rep. Pm)</t>
  </si>
  <si>
    <t>uproszczone (rep. C-upr.)</t>
  </si>
  <si>
    <t>uproszczone (rep. P-upr.)</t>
  </si>
  <si>
    <t>uproszczone (rep. GC-upr.)</t>
  </si>
  <si>
    <t>skarbowe (rep. Ks)</t>
  </si>
  <si>
    <t>* śreni czas trwania postępowania obliczony jako średnia ważona na podstawie poszczególnych przedziałów czasowych</t>
  </si>
  <si>
    <t>Średni czas
trwania postęp.
sądowego*</t>
  </si>
  <si>
    <r>
      <t>Średni czas
trwania postęp.
sądowego</t>
    </r>
    <r>
      <rPr>
        <sz val="11"/>
        <rFont val="Calibri"/>
        <family val="2"/>
        <charset val="238"/>
      </rPr>
      <t>*</t>
    </r>
  </si>
  <si>
    <t>X</t>
  </si>
  <si>
    <t>nieprocesowe (rep. Ns) -z wyłączeniem rejestrowych</t>
  </si>
  <si>
    <t>Sprawy z zakr. prawa pracy i ubezp. społecznych</t>
  </si>
  <si>
    <t>Sprawy karne i wykroczeniowe</t>
  </si>
  <si>
    <t>nakazowe (rep. Np)</t>
  </si>
  <si>
    <t>Sprawy upadłościowe i restrukturyzacyjne</t>
  </si>
  <si>
    <t>o ogłoszenie upadłości (rep. GU)</t>
  </si>
  <si>
    <t>po ogłoszeniu upadłości (rep. GUp)</t>
  </si>
  <si>
    <t>(z poprzedniego wykazu) (rep. U)</t>
  </si>
  <si>
    <t>o otwarcie postęp. restrukturyzacyjnego (rep. GR)</t>
  </si>
  <si>
    <t>o zatwierdzenie układu (rep. GRz)</t>
  </si>
  <si>
    <t>po otwarciu przyśpieszonego postępowania restrukt (rep. GRp)</t>
  </si>
  <si>
    <t>po otwarciu postępowania układowego (rep. GRu)</t>
  </si>
  <si>
    <t>po otwarciu postępowania sanacyjnego (rep. GRs)</t>
  </si>
  <si>
    <t>z tego:</t>
  </si>
  <si>
    <t>Elektroniczne Postępowanie Upominawcze (EPU)</t>
  </si>
  <si>
    <t>o zmianę, uchylenie lub stwierdzenie wykonaniaukładu w postępowaniu restrukturyzacyjnym (rep. GReu)</t>
  </si>
  <si>
    <t>zażalenia rozpoznawane przez sąd restrukturyzacyjny (rep. GRez)</t>
  </si>
  <si>
    <t>środki odwoławcze rozpoznawane przez sędziego - komisarza (rep. GRk)</t>
  </si>
  <si>
    <t>wszczęte przed sądem restrukturyzacyjnym sprawy rozpoznawane według przepisów kpc (rep. GRo)</t>
  </si>
  <si>
    <t>otwarcie postępowania restrukturyzacyjnego oraz z wniosku dłużnika będącego osobą fizyczną nieprowadzącą działalności gospodarczej o otwarcie postępowania o zawarcie układu na zgromadzeniu wierzycieli (rep. GR)</t>
  </si>
  <si>
    <t>po otwarciu przyspieszonego postępowania układowego dla spraw, w których sąd otworzył postępowanie o zawarcie układu przez dłużnika będącego osobą fizyczną nieprowadzącą działalności gospodarczej na zgromadzeniu wierzycieli lub skierował dłużnika, który złożył wniosek o ogłoszenie upadłości do postępowania o zawarcie układu na zgromadzeniu wierzycieli (rep. GRp)</t>
  </si>
  <si>
    <t>o zmianę, uchylenie lub stwierdzenie wykonania układu w postępowaniu restrukturyzacyjnym (rep. GReu)</t>
  </si>
  <si>
    <t>ŚREDNI CZAS TRWANIA POSTĘPOWAŃ SĄDOWYCH WYBRANYCH KATEGORII SPRAW I INSTANCJI - ZA ROK 2019 (łącznie z czasem trwania mediacj</t>
  </si>
  <si>
    <t>ŚREDNI CZAS TRWANIA POSTĘPOWAŃ SĄDOWYCH WYBRANYCH KATEGORII SPRAW I INSTANCJI - ZA ROK 2018 (łącznie z czasem trwania mediacji)</t>
  </si>
  <si>
    <t>ŚREDNI CZAS TRWANIA POSTĘPOWAŃ SĄDOWYCH WYBRANYCH KATEGORII SPRAW I INSTANCJI - ZA ROK 2017 (łącznie z czasem trwania mediacji)</t>
  </si>
  <si>
    <t>ŚREDNI CZAS TRWANIA POSTĘPOWAŃ SĄDOWYCH WYBRANYCH KATEGORII SPRAW I INSTANCJI - ZA ROK 2016 (łącznie z czasem trwania mediacji)</t>
  </si>
  <si>
    <t>ŚREDNI CZAS TRWANIA POSTĘPOWAŃ SĄDOWYCH WYBRANYCH KATEGORII SPRAW I INSTANCJI - ZA ROK 2015 (łącznie z czasem trwania mediacji)</t>
  </si>
  <si>
    <t>ŚREDNI CZAS TRWANIA POSTĘPOWAŃ SĄDOWYCH WYBRANYCH KATEGORII SPRAW I INSTANCJI - ZA ROK 2014 (łącznie z czasem trwania mediacji)</t>
  </si>
  <si>
    <t>ŚREDNI CZAS TRWANIA POSTĘPOWAŃ SĄDOWYCH WYBRANYCH KATEGORII SPRAW I INSTANCJI - ZA ROK 2013 (łącznie z czasem trwania mediacji)</t>
  </si>
  <si>
    <t>ŚREDNI CZAS TRWANIA POSTĘPOWAŃ SĄDOWYCH WYBRANYCH KATEGORII SPRAW I INSTANCJI - ZA ROK 2012 (łącznie z czasem trwania mediacji)</t>
  </si>
  <si>
    <t>ŚREDNI CZAS TRWANIA POSTĘPOWAŃ SĄDOWYCH WYBRANYCH KATEGORII SPRAW I INSTANCJI - ZA ROK 2011 (łącznie z czasem trwania mediacji)</t>
  </si>
  <si>
    <t>ŚREDNI CZAS TRWANIA POSTĘPOWAŃ SĄDOWYCH WYBRANYCH KATEGORII SPRAW I INSTANCJI - ZA ROK 2020 (łącznie z czasem trwania mediacj)</t>
  </si>
  <si>
    <t>zażaleniowe (rep. Cz)</t>
  </si>
  <si>
    <t>zażaleniowe z zakr. ubezp. społecznych (rep. Uz)</t>
  </si>
  <si>
    <t>zażaleniowe z zakr. prawa pracy (rep. Pz)</t>
  </si>
  <si>
    <t>zażaleniowe (rep. Gz)</t>
  </si>
  <si>
    <t>zażaleniowe z zakr. ubezpieczeń (rep. Uz)</t>
  </si>
  <si>
    <t>dot. nieletnich (rep. Nkd)</t>
  </si>
  <si>
    <t>zażaleniowe (rep. RCz)</t>
  </si>
  <si>
    <t>Sprawy upadłościowe i restrukturyzacyjne w KRZ</t>
  </si>
  <si>
    <t>w tym:</t>
  </si>
  <si>
    <t>ŚREDNI CZAS TRWANIA POSTĘPOWAŃ SĄDOWYCH WYBRANYCH KATEGORII SPRAW I INSTANCJI - ZA ROK 2021 (łącznie z czasem trwania mediacj)</t>
  </si>
  <si>
    <t>Sprawy upadłościowe i restrukturyzacyjne (łącznie z KRZ)</t>
  </si>
  <si>
    <t>ŚREDNI CZAS TRWANIA POSTĘPOWAŃ SĄDOWYCH WYBRANYCH KATEGORII SPRAW I INSTANCJI - ZA I  KWARTAŁ 2022 (łącznie z czasem trwania mediacj)</t>
  </si>
  <si>
    <t>*) Średni czas trwania (łącznie z czasem trwania mediacji) (dotychczas: sprawność)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K, U, P, GC, GNs, GNc; Sądy rejonowe: C, CG-G, Ns, Nc, K, Kp, W, U, P, Np, RC, RNs, Nsm, GC, GNs, GNc, GU, GUp, GZd, U, GR, GRz, GRp, GRu, GRS ,GReu, GRez, GRk, GRo) - średnia ważona obliczona jako iloraz sumy iloczynów środków przedziałów czasowych  i liczby spraw z tych przedziałów do ogólnej liczby wszystkich badanych spraw.</t>
  </si>
  <si>
    <t>*) Średni czas trwania (łącznie z czasem trwania mediacji) (dotychczas: sprawność)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K, U, P, GC, GNs, GNc; Sądy rejonowe: C, CG-G, Ns, Nc, K, Kp, W, U, P, Np, RC, RNs, Nsm, GC, GNs, GNc, GU, GUp, GZd, U, GR, GRz, GRp, GRu, GRs ,GReu, GRez, GRk, GRo) - średnia ważona obliczona jako iloraz sumy iloczynów środków przedziałów czasowych  i liczby spraw z tych przedziałów do ogólnej liczby wszystkich badanych spraw.</t>
  </si>
  <si>
    <t>*) Średni czas trwania (łącznie z czasem trwania mediacji) postępowań sądowych według wybranych kategorii spraw w I instancji- średni czas trwania postępowania sądowego od dnia pierwszej rejestracji do dnia uprawomocnienia się sprawy w I instancji – wskaźnik obliczany dla spraw z wybranych repertoriów I instancji (Sądy okręgowe: C, CG-G, Ns (z wył. rej.), Nc, Co, Cz, K, U, P, Uz, Pz, GC, GNs, GNc, Gz; Sądy rejonowe: C, CG-G, Ns, Nc, Cz, K, Kp, W, U, P, Np, Uz, Pz, RC, RNs, Nsm, Nkd, RCz, GC, GNs, GNc, Gz, GU, GUp, GZd, U, GR, GRz, GRp, GRu, GRS ,GReu, GRez, GRk, GRo) - średnia ważona obliczona jako iloraz sumy iloczynów środków przedziałów czasowych  i liczby spraw z tych przedziałów do ogólnej liczby wszystkich badanych spraw.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</si>
</sst>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\ %"/>
    <numFmt numFmtId="165" formatCode="#,##0.0"/>
    <numFmt numFmtId="166" formatCode="#,##0;\-\ #,##0"/>
    <numFmt numFmtId="167" formatCode="#,##0.0\ %;\-\ #,##0.0\ %"/>
    <numFmt numFmtId="168" formatCode="#,##0.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indexed="13"/>
      <name val="Arial"/>
      <family val="2"/>
    </font>
    <font>
      <sz val="8"/>
      <color indexed="39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rgb="FF1607DF"/>
      <name val="Arial"/>
      <family val="2"/>
    </font>
    <font>
      <sz val="11"/>
      <name val="Calibri"/>
      <family val="2"/>
    </font>
    <font>
      <sz val="8"/>
      <name val="Arial"/>
      <family val="2"/>
      <charset val="238"/>
    </font>
    <font>
      <sz val="9"/>
      <color theme="1"/>
      <name val="Arial"/>
      <family val="2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sz val="8"/>
      <color theme="1"/>
      <name val="Arial"/>
      <family val="2"/>
    </font>
    <font>
      <sz val="8"/>
      <name val="Arial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58"/>
      </patternFill>
    </fill>
    <fill>
      <patternFill patternType="solid">
        <fgColor rgb="FFFFFF66"/>
        <bgColor indexed="58"/>
      </patternFill>
    </fill>
    <fill>
      <patternFill patternType="solid">
        <fgColor theme="9" tint="-0.249977111117893"/>
        <bgColor indexed="5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58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58"/>
      </patternFill>
    </fill>
    <fill>
      <patternFill patternType="solid">
        <fgColor indexed="61"/>
      </patternFill>
    </fill>
    <fill>
      <patternFill patternType="solid">
        <fgColor theme="4" tint="-0.249977111117893"/>
        <bgColor indexed="58"/>
      </patternFill>
    </fill>
  </fills>
  <borders count="1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</borders>
  <cellStyleXfs count="80">
    <xf numFmtId="0" fontId="0" fillId="0" borderId="0"/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4" fillId="4" borderId="2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0" fontId="4" fillId="5" borderId="2" applyNumberFormat="0" applyProtection="0">
      <alignment horizontal="left" vertical="center" indent="1"/>
    </xf>
    <xf numFmtId="0" fontId="4" fillId="6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7" fillId="12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5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5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7" fillId="12" borderId="0"/>
    <xf numFmtId="0" fontId="8" fillId="0" borderId="0"/>
    <xf numFmtId="4" fontId="4" fillId="35" borderId="2" applyNumberFormat="0" applyProtection="0">
      <alignment vertical="center"/>
    </xf>
    <xf numFmtId="4" fontId="19" fillId="36" borderId="2" applyNumberFormat="0" applyProtection="0">
      <alignment vertical="center"/>
    </xf>
    <xf numFmtId="4" fontId="4" fillId="36" borderId="2" applyNumberFormat="0" applyProtection="0">
      <alignment horizontal="left" vertical="center" indent="1"/>
    </xf>
    <xf numFmtId="0" fontId="12" fillId="35" borderId="6" applyNumberFormat="0" applyProtection="0">
      <alignment horizontal="left" vertical="top" indent="1"/>
    </xf>
    <xf numFmtId="4" fontId="23" fillId="0" borderId="2" applyNumberFormat="0" applyProtection="0">
      <alignment horizontal="right" vertical="center"/>
    </xf>
    <xf numFmtId="4" fontId="20" fillId="0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8" borderId="7" applyNumberFormat="0" applyProtection="0">
      <alignment horizontal="right" vertical="center"/>
    </xf>
    <xf numFmtId="4" fontId="4" fillId="16" borderId="2" applyNumberFormat="0" applyProtection="0">
      <alignment horizontal="right" vertical="center"/>
    </xf>
    <xf numFmtId="4" fontId="4" fillId="39" borderId="2" applyNumberFormat="0" applyProtection="0">
      <alignment horizontal="right" vertical="center"/>
    </xf>
    <xf numFmtId="4" fontId="4" fillId="40" borderId="2" applyNumberFormat="0" applyProtection="0">
      <alignment horizontal="right" vertical="center"/>
    </xf>
    <xf numFmtId="4" fontId="24" fillId="0" borderId="2" applyNumberFormat="0" applyProtection="0">
      <alignment horizontal="right" vertical="center"/>
    </xf>
    <xf numFmtId="4" fontId="21" fillId="0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41" borderId="2" applyNumberFormat="0" applyProtection="0">
      <alignment horizontal="right" vertical="center"/>
    </xf>
    <xf numFmtId="4" fontId="4" fillId="42" borderId="7" applyNumberFormat="0" applyProtection="0">
      <alignment horizontal="left" vertical="center" indent="1"/>
    </xf>
    <xf numFmtId="4" fontId="11" fillId="15" borderId="7" applyNumberFormat="0" applyProtection="0">
      <alignment horizontal="left" vertical="center" indent="1"/>
    </xf>
    <xf numFmtId="4" fontId="11" fillId="15" borderId="7" applyNumberFormat="0" applyProtection="0">
      <alignment horizontal="left" vertical="center" indent="1"/>
    </xf>
    <xf numFmtId="4" fontId="4" fillId="13" borderId="2" applyNumberFormat="0" applyProtection="0">
      <alignment horizontal="right" vertical="center"/>
    </xf>
    <xf numFmtId="4" fontId="4" fillId="7" borderId="7" applyNumberFormat="0" applyProtection="0">
      <alignment horizontal="left" vertical="center" indent="1"/>
    </xf>
    <xf numFmtId="4" fontId="4" fillId="13" borderId="7" applyNumberFormat="0" applyProtection="0">
      <alignment horizontal="left" vertical="center" indent="1"/>
    </xf>
    <xf numFmtId="0" fontId="7" fillId="15" borderId="6" applyNumberFormat="0" applyProtection="0">
      <alignment horizontal="left" vertical="top" indent="1"/>
    </xf>
    <xf numFmtId="0" fontId="7" fillId="13" borderId="6" applyNumberFormat="0" applyProtection="0">
      <alignment horizontal="left" vertical="top" indent="1"/>
    </xf>
    <xf numFmtId="0" fontId="7" fillId="6" borderId="6" applyNumberFormat="0" applyProtection="0">
      <alignment horizontal="left" vertical="top" indent="1"/>
    </xf>
    <xf numFmtId="0" fontId="7" fillId="7" borderId="6" applyNumberFormat="0" applyProtection="0">
      <alignment horizontal="left" vertical="top" indent="1"/>
    </xf>
    <xf numFmtId="0" fontId="7" fillId="43" borderId="8" applyNumberFormat="0">
      <protection locked="0"/>
    </xf>
    <xf numFmtId="0" fontId="9" fillId="15" borderId="9" applyBorder="0"/>
    <xf numFmtId="4" fontId="10" fillId="44" borderId="6" applyNumberFormat="0" applyProtection="0">
      <alignment vertical="center"/>
    </xf>
    <xf numFmtId="4" fontId="19" fillId="45" borderId="10" applyNumberFormat="0" applyProtection="0">
      <alignment vertical="center"/>
    </xf>
    <xf numFmtId="4" fontId="10" fillId="4" borderId="6" applyNumberFormat="0" applyProtection="0">
      <alignment horizontal="left" vertical="center" indent="1"/>
    </xf>
    <xf numFmtId="0" fontId="10" fillId="44" borderId="6" applyNumberFormat="0" applyProtection="0">
      <alignment horizontal="left" vertical="top" indent="1"/>
    </xf>
    <xf numFmtId="4" fontId="9" fillId="46" borderId="2" applyNumberFormat="0" applyProtection="0">
      <alignment horizontal="right" vertical="center"/>
    </xf>
    <xf numFmtId="0" fontId="10" fillId="13" borderId="6" applyNumberFormat="0" applyProtection="0">
      <alignment horizontal="left" vertical="top" indent="1"/>
    </xf>
    <xf numFmtId="4" fontId="13" fillId="47" borderId="7" applyNumberFormat="0" applyProtection="0">
      <alignment horizontal="left" vertical="center" indent="1"/>
    </xf>
    <xf numFmtId="0" fontId="4" fillId="48" borderId="10"/>
    <xf numFmtId="4" fontId="14" fillId="43" borderId="2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26" fillId="12" borderId="0"/>
    <xf numFmtId="0" fontId="34" fillId="12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4" fillId="4" borderId="2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0" fontId="4" fillId="5" borderId="2" applyNumberFormat="0" applyProtection="0">
      <alignment horizontal="left" vertical="center" indent="1"/>
    </xf>
    <xf numFmtId="0" fontId="4" fillId="6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</cellStyleXfs>
  <cellXfs count="2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4" fillId="0" borderId="2" xfId="4" applyNumberFormat="1">
      <alignment horizontal="right" vertical="center"/>
    </xf>
    <xf numFmtId="164" fontId="4" fillId="0" borderId="2" xfId="4" applyNumberFormat="1">
      <alignment horizontal="right" vertical="center"/>
    </xf>
    <xf numFmtId="165" fontId="4" fillId="0" borderId="2" xfId="4" applyNumberFormat="1">
      <alignment horizontal="right" vertical="center"/>
    </xf>
    <xf numFmtId="166" fontId="4" fillId="0" borderId="2" xfId="4" applyNumberForma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3" fontId="4" fillId="2" borderId="2" xfId="4" applyNumberFormat="1" applyFill="1">
      <alignment horizontal="right" vertical="center"/>
    </xf>
    <xf numFmtId="164" fontId="4" fillId="2" borderId="2" xfId="4" applyNumberFormat="1" applyFill="1">
      <alignment horizontal="right" vertical="center"/>
    </xf>
    <xf numFmtId="165" fontId="4" fillId="2" borderId="2" xfId="4" applyNumberFormat="1" applyFill="1">
      <alignment horizontal="right" vertical="center"/>
    </xf>
    <xf numFmtId="3" fontId="4" fillId="8" borderId="2" xfId="4" applyNumberFormat="1" applyFill="1">
      <alignment horizontal="right" vertical="center"/>
    </xf>
    <xf numFmtId="164" fontId="4" fillId="8" borderId="2" xfId="4" applyNumberFormat="1" applyFill="1">
      <alignment horizontal="right" vertical="center"/>
    </xf>
    <xf numFmtId="165" fontId="4" fillId="8" borderId="2" xfId="4" applyNumberFormat="1" applyFill="1">
      <alignment horizontal="right" vertical="center"/>
    </xf>
    <xf numFmtId="3" fontId="5" fillId="9" borderId="2" xfId="4" applyNumberFormat="1" applyFont="1" applyFill="1">
      <alignment horizontal="right" vertical="center"/>
    </xf>
    <xf numFmtId="164" fontId="5" fillId="9" borderId="2" xfId="4" applyNumberFormat="1" applyFont="1" applyFill="1">
      <alignment horizontal="right" vertical="center"/>
    </xf>
    <xf numFmtId="165" fontId="5" fillId="9" borderId="2" xfId="4" applyNumberFormat="1" applyFont="1" applyFill="1">
      <alignment horizontal="right" vertical="center"/>
    </xf>
    <xf numFmtId="0" fontId="4" fillId="0" borderId="0" xfId="7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9" borderId="2" xfId="3" quotePrefix="1" applyFont="1" applyFill="1" applyAlignment="1">
      <alignment horizontal="left" vertical="center"/>
    </xf>
    <xf numFmtId="0" fontId="4" fillId="8" borderId="2" xfId="5" quotePrefix="1" applyFill="1" applyAlignment="1">
      <alignment horizontal="left" vertical="center" indent="1"/>
    </xf>
    <xf numFmtId="0" fontId="4" fillId="2" borderId="2" xfId="6" quotePrefix="1" applyFill="1" applyAlignment="1">
      <alignment horizontal="left" vertical="center" indent="2"/>
    </xf>
    <xf numFmtId="0" fontId="4" fillId="0" borderId="2" xfId="7" quotePrefix="1" applyFill="1" applyAlignment="1">
      <alignment horizontal="left" vertical="center" indent="3"/>
    </xf>
    <xf numFmtId="165" fontId="4" fillId="52" borderId="2" xfId="4" applyNumberFormat="1" applyFill="1">
      <alignment horizontal="right" vertical="center"/>
    </xf>
    <xf numFmtId="164" fontId="4" fillId="52" borderId="2" xfId="4" applyNumberFormat="1" applyFill="1">
      <alignment horizontal="right" vertical="center"/>
    </xf>
    <xf numFmtId="3" fontId="4" fillId="52" borderId="2" xfId="4" applyNumberFormat="1" applyFill="1">
      <alignment horizontal="right" vertical="center"/>
    </xf>
    <xf numFmtId="0" fontId="4" fillId="51" borderId="2" xfId="6" quotePrefix="1" applyFill="1" applyAlignment="1">
      <alignment horizontal="left" vertical="center" indent="2"/>
    </xf>
    <xf numFmtId="0" fontId="4" fillId="52" borderId="2" xfId="5" quotePrefix="1" applyFill="1" applyAlignment="1">
      <alignment horizontal="left" vertical="center" indent="1"/>
    </xf>
    <xf numFmtId="0" fontId="5" fillId="49" borderId="2" xfId="3" quotePrefix="1" applyFont="1" applyFill="1" applyAlignment="1">
      <alignment horizontal="left" vertical="center"/>
    </xf>
    <xf numFmtId="0" fontId="3" fillId="10" borderId="1" xfId="9" applyFont="1" applyBorder="1" applyAlignment="1">
      <alignment horizontal="center" vertical="center"/>
    </xf>
    <xf numFmtId="0" fontId="2" fillId="10" borderId="1" xfId="9" applyFont="1" applyBorder="1" applyAlignment="1">
      <alignment horizontal="center" vertical="center" wrapText="1"/>
    </xf>
    <xf numFmtId="0" fontId="2" fillId="11" borderId="1" xfId="10" applyFont="1" applyBorder="1" applyAlignment="1">
      <alignment horizontal="center" vertical="center" wrapText="1"/>
    </xf>
    <xf numFmtId="165" fontId="5" fillId="49" borderId="2" xfId="4" applyNumberFormat="1" applyFont="1" applyFill="1">
      <alignment horizontal="right" vertical="center"/>
    </xf>
    <xf numFmtId="164" fontId="5" fillId="49" borderId="2" xfId="4" applyNumberFormat="1" applyFont="1" applyFill="1">
      <alignment horizontal="right" vertical="center"/>
    </xf>
    <xf numFmtId="3" fontId="5" fillId="49" borderId="2" xfId="4" applyNumberFormat="1" applyFont="1" applyFill="1">
      <alignment horizontal="right" vertical="center"/>
    </xf>
    <xf numFmtId="3" fontId="4" fillId="0" borderId="2" xfId="4" applyNumberFormat="1">
      <alignment horizontal="right" vertical="center"/>
    </xf>
    <xf numFmtId="165" fontId="4" fillId="0" borderId="2" xfId="4" applyNumberFormat="1">
      <alignment horizontal="right" vertical="center"/>
    </xf>
    <xf numFmtId="164" fontId="4" fillId="0" borderId="2" xfId="4" applyNumberFormat="1">
      <alignment horizontal="right" vertical="center"/>
    </xf>
    <xf numFmtId="166" fontId="4" fillId="0" borderId="2" xfId="4" applyNumberFormat="1">
      <alignment horizontal="right" vertical="center"/>
    </xf>
    <xf numFmtId="3" fontId="4" fillId="51" borderId="2" xfId="4" applyNumberFormat="1" applyFill="1">
      <alignment horizontal="right" vertical="center"/>
    </xf>
    <xf numFmtId="164" fontId="4" fillId="51" borderId="2" xfId="4" applyNumberFormat="1" applyFill="1">
      <alignment horizontal="right" vertical="center"/>
    </xf>
    <xf numFmtId="165" fontId="4" fillId="51" borderId="2" xfId="4" applyNumberFormat="1" applyFill="1">
      <alignment horizontal="right" vertical="center"/>
    </xf>
    <xf numFmtId="0" fontId="5" fillId="53" borderId="2" xfId="3" quotePrefix="1" applyFont="1" applyFill="1" applyAlignment="1">
      <alignment horizontal="left" vertical="center"/>
    </xf>
    <xf numFmtId="3" fontId="5" fillId="53" borderId="2" xfId="4" applyNumberFormat="1" applyFont="1" applyFill="1">
      <alignment horizontal="right" vertical="center"/>
    </xf>
    <xf numFmtId="164" fontId="5" fillId="53" borderId="2" xfId="4" applyNumberFormat="1" applyFont="1" applyFill="1">
      <alignment horizontal="right" vertical="center"/>
    </xf>
    <xf numFmtId="165" fontId="5" fillId="53" borderId="2" xfId="4" applyNumberFormat="1" applyFont="1" applyFill="1">
      <alignment horizontal="right" vertical="center"/>
    </xf>
    <xf numFmtId="0" fontId="2" fillId="55" borderId="1" xfId="10" applyFont="1" applyFill="1" applyBorder="1" applyAlignment="1">
      <alignment horizontal="center" vertical="center" wrapText="1"/>
    </xf>
    <xf numFmtId="0" fontId="3" fillId="56" borderId="1" xfId="9" applyFont="1" applyFill="1" applyBorder="1" applyAlignment="1">
      <alignment horizontal="center" vertical="center"/>
    </xf>
    <xf numFmtId="0" fontId="2" fillId="56" borderId="1" xfId="9" applyFont="1" applyFill="1" applyBorder="1" applyAlignment="1">
      <alignment horizontal="center" vertical="center" wrapText="1"/>
    </xf>
    <xf numFmtId="0" fontId="4" fillId="56" borderId="2" xfId="6" quotePrefix="1" applyFill="1" applyAlignment="1">
      <alignment horizontal="left" vertical="center" indent="2"/>
    </xf>
    <xf numFmtId="3" fontId="4" fillId="56" borderId="2" xfId="4" applyNumberFormat="1" applyFill="1">
      <alignment horizontal="right" vertical="center"/>
    </xf>
    <xf numFmtId="164" fontId="4" fillId="56" borderId="2" xfId="4" applyNumberFormat="1" applyFill="1">
      <alignment horizontal="right" vertical="center"/>
    </xf>
    <xf numFmtId="165" fontId="4" fillId="56" borderId="2" xfId="4" applyNumberFormat="1" applyFill="1">
      <alignment horizontal="right" vertical="center"/>
    </xf>
    <xf numFmtId="0" fontId="4" fillId="55" borderId="2" xfId="5" quotePrefix="1" applyFill="1" applyAlignment="1">
      <alignment horizontal="left" vertical="center" indent="1"/>
    </xf>
    <xf numFmtId="3" fontId="4" fillId="55" borderId="2" xfId="4" applyNumberFormat="1" applyFill="1">
      <alignment horizontal="right" vertical="center"/>
    </xf>
    <xf numFmtId="164" fontId="4" fillId="55" borderId="2" xfId="4" applyNumberFormat="1" applyFill="1">
      <alignment horizontal="right" vertical="center"/>
    </xf>
    <xf numFmtId="165" fontId="4" fillId="55" borderId="2" xfId="4" applyNumberFormat="1" applyFill="1">
      <alignment horizontal="right" vertical="center"/>
    </xf>
    <xf numFmtId="0" fontId="4" fillId="0" borderId="0" xfId="7" applyFill="1" applyBorder="1" applyAlignment="1">
      <alignment horizontal="left" vertical="center" indent="3"/>
    </xf>
    <xf numFmtId="0" fontId="4" fillId="0" borderId="11" xfId="7" applyFill="1" applyBorder="1" applyAlignment="1">
      <alignment vertical="center"/>
    </xf>
    <xf numFmtId="0" fontId="5" fillId="57" borderId="2" xfId="3" quotePrefix="1" applyFont="1" applyFill="1" applyAlignment="1">
      <alignment horizontal="left" vertical="center"/>
    </xf>
    <xf numFmtId="0" fontId="4" fillId="59" borderId="2" xfId="5" quotePrefix="1" applyFill="1" applyAlignment="1">
      <alignment horizontal="left" vertical="center" indent="1"/>
    </xf>
    <xf numFmtId="3" fontId="4" fillId="59" borderId="2" xfId="4" applyNumberFormat="1" applyFill="1">
      <alignment horizontal="right" vertical="center"/>
    </xf>
    <xf numFmtId="164" fontId="4" fillId="59" borderId="2" xfId="4" applyNumberFormat="1" applyFill="1">
      <alignment horizontal="right" vertical="center"/>
    </xf>
    <xf numFmtId="165" fontId="4" fillId="59" borderId="2" xfId="4" applyNumberFormat="1" applyFill="1">
      <alignment horizontal="right" vertical="center"/>
    </xf>
    <xf numFmtId="0" fontId="22" fillId="58" borderId="1" xfId="9" applyFill="1" applyBorder="1" applyAlignment="1">
      <alignment horizontal="center" vertical="center"/>
    </xf>
    <xf numFmtId="0" fontId="22" fillId="58" borderId="1" xfId="9" applyFill="1" applyBorder="1" applyAlignment="1">
      <alignment horizontal="center" vertical="center" wrapText="1"/>
    </xf>
    <xf numFmtId="0" fontId="22" fillId="59" borderId="1" xfId="10" applyFill="1" applyBorder="1" applyAlignment="1">
      <alignment horizontal="center" vertical="center" wrapText="1"/>
    </xf>
    <xf numFmtId="3" fontId="4" fillId="60" borderId="2" xfId="4" applyNumberFormat="1" applyFill="1">
      <alignment horizontal="right" vertical="center"/>
    </xf>
    <xf numFmtId="164" fontId="4" fillId="60" borderId="2" xfId="4" applyNumberFormat="1" applyFill="1">
      <alignment horizontal="right" vertical="center"/>
    </xf>
    <xf numFmtId="165" fontId="4" fillId="60" borderId="2" xfId="4" applyNumberFormat="1" applyFill="1">
      <alignment horizontal="right" vertical="center"/>
    </xf>
    <xf numFmtId="3" fontId="4" fillId="57" borderId="2" xfId="4" applyNumberFormat="1" applyFill="1">
      <alignment horizontal="right" vertical="center"/>
    </xf>
    <xf numFmtId="164" fontId="4" fillId="57" borderId="2" xfId="4" applyNumberFormat="1" applyFill="1">
      <alignment horizontal="right" vertical="center"/>
    </xf>
    <xf numFmtId="165" fontId="4" fillId="57" borderId="2" xfId="4" applyNumberFormat="1" applyFill="1">
      <alignment horizontal="right" vertical="center"/>
    </xf>
    <xf numFmtId="0" fontId="4" fillId="60" borderId="2" xfId="6" quotePrefix="1" applyFill="1" applyAlignment="1">
      <alignment horizontal="left" vertical="center" indent="2"/>
    </xf>
    <xf numFmtId="0" fontId="22" fillId="61" borderId="1" xfId="10" applyFill="1" applyBorder="1" applyAlignment="1">
      <alignment horizontal="center" vertical="center" wrapText="1"/>
    </xf>
    <xf numFmtId="0" fontId="4" fillId="61" borderId="2" xfId="5" quotePrefix="1" applyFill="1" applyAlignment="1">
      <alignment horizontal="left" vertical="center" indent="1"/>
    </xf>
    <xf numFmtId="3" fontId="4" fillId="61" borderId="2" xfId="4" applyNumberFormat="1" applyFill="1">
      <alignment horizontal="right" vertical="center"/>
    </xf>
    <xf numFmtId="164" fontId="4" fillId="61" borderId="2" xfId="4" applyNumberFormat="1" applyFill="1">
      <alignment horizontal="right" vertical="center"/>
    </xf>
    <xf numFmtId="165" fontId="4" fillId="61" borderId="2" xfId="4" applyNumberFormat="1" applyFill="1">
      <alignment horizontal="right" vertical="center"/>
    </xf>
    <xf numFmtId="0" fontId="22" fillId="62" borderId="1" xfId="9" applyFill="1" applyBorder="1" applyAlignment="1">
      <alignment horizontal="center" vertical="center" wrapText="1"/>
    </xf>
    <xf numFmtId="0" fontId="22" fillId="62" borderId="1" xfId="9" applyFill="1" applyBorder="1" applyAlignment="1">
      <alignment horizontal="center" vertical="center"/>
    </xf>
    <xf numFmtId="0" fontId="4" fillId="62" borderId="2" xfId="6" quotePrefix="1" applyFill="1" applyAlignment="1">
      <alignment horizontal="left" vertical="center" indent="2"/>
    </xf>
    <xf numFmtId="3" fontId="4" fillId="62" borderId="2" xfId="4" applyNumberFormat="1" applyFill="1">
      <alignment horizontal="right" vertical="center"/>
    </xf>
    <xf numFmtId="164" fontId="4" fillId="62" borderId="2" xfId="4" applyNumberFormat="1" applyFill="1">
      <alignment horizontal="right" vertical="center"/>
    </xf>
    <xf numFmtId="165" fontId="4" fillId="62" borderId="2" xfId="4" applyNumberFormat="1" applyFill="1">
      <alignment horizontal="right" vertical="center"/>
    </xf>
    <xf numFmtId="0" fontId="5" fillId="63" borderId="2" xfId="3" quotePrefix="1" applyFont="1" applyFill="1" applyAlignment="1">
      <alignment horizontal="left" vertical="center"/>
    </xf>
    <xf numFmtId="3" fontId="4" fillId="63" borderId="2" xfId="4" applyNumberFormat="1" applyFill="1">
      <alignment horizontal="right" vertical="center"/>
    </xf>
    <xf numFmtId="164" fontId="4" fillId="63" borderId="2" xfId="4" applyNumberFormat="1" applyFill="1">
      <alignment horizontal="right" vertical="center"/>
    </xf>
    <xf numFmtId="165" fontId="4" fillId="63" borderId="2" xfId="4" applyNumberFormat="1" applyFill="1">
      <alignment horizontal="right" vertical="center"/>
    </xf>
    <xf numFmtId="0" fontId="25" fillId="64" borderId="1" xfId="13" applyFont="1" applyFill="1" applyBorder="1" applyAlignment="1">
      <alignment horizontal="center" vertical="center" wrapText="1"/>
    </xf>
    <xf numFmtId="0" fontId="27" fillId="62" borderId="1" xfId="9" applyFont="1" applyFill="1" applyBorder="1" applyAlignment="1">
      <alignment horizontal="center" vertical="center"/>
    </xf>
    <xf numFmtId="0" fontId="25" fillId="65" borderId="1" xfId="13" applyFont="1" applyFill="1" applyBorder="1" applyAlignment="1">
      <alignment horizontal="center" vertical="center" wrapText="1"/>
    </xf>
    <xf numFmtId="0" fontId="25" fillId="66" borderId="1" xfId="13" applyFont="1" applyFill="1" applyBorder="1" applyAlignment="1">
      <alignment horizontal="center" vertical="center" wrapText="1"/>
    </xf>
    <xf numFmtId="0" fontId="25" fillId="50" borderId="1" xfId="13" applyFont="1" applyFill="1" applyBorder="1" applyAlignment="1">
      <alignment horizontal="center" vertical="center" wrapText="1"/>
    </xf>
    <xf numFmtId="0" fontId="25" fillId="54" borderId="1" xfId="13" applyFont="1" applyFill="1" applyBorder="1" applyAlignment="1">
      <alignment horizontal="center" vertical="center" wrapText="1"/>
    </xf>
    <xf numFmtId="0" fontId="22" fillId="10" borderId="1" xfId="9" applyBorder="1" applyAlignment="1">
      <alignment horizontal="center" vertical="center" wrapText="1"/>
    </xf>
    <xf numFmtId="0" fontId="22" fillId="11" borderId="1" xfId="10" applyBorder="1" applyAlignment="1">
      <alignment horizontal="center" vertical="center" wrapText="1"/>
    </xf>
    <xf numFmtId="0" fontId="27" fillId="10" borderId="1" xfId="9" applyFont="1" applyBorder="1" applyAlignment="1">
      <alignment horizontal="center" vertical="center"/>
    </xf>
    <xf numFmtId="3" fontId="14" fillId="43" borderId="2" xfId="69" applyNumberFormat="1">
      <alignment horizontal="right" vertical="center"/>
    </xf>
    <xf numFmtId="167" fontId="4" fillId="0" borderId="2" xfId="4" applyNumberFormat="1">
      <alignment horizontal="right" vertical="center"/>
    </xf>
    <xf numFmtId="0" fontId="4" fillId="0" borderId="2" xfId="7" quotePrefix="1" applyFill="1" applyAlignment="1">
      <alignment horizontal="left" vertical="center" indent="5"/>
    </xf>
    <xf numFmtId="165" fontId="14" fillId="43" borderId="2" xfId="69" applyNumberFormat="1">
      <alignment horizontal="right" vertical="center"/>
    </xf>
    <xf numFmtId="0" fontId="4" fillId="67" borderId="2" xfId="3" quotePrefix="1" applyFill="1" applyAlignment="1">
      <alignment horizontal="left" vertical="center" indent="2"/>
    </xf>
    <xf numFmtId="3" fontId="4" fillId="67" borderId="2" xfId="4" applyNumberFormat="1" applyFill="1">
      <alignment horizontal="right" vertical="center"/>
    </xf>
    <xf numFmtId="164" fontId="4" fillId="67" borderId="2" xfId="4" applyNumberFormat="1" applyFill="1">
      <alignment horizontal="right" vertical="center"/>
    </xf>
    <xf numFmtId="165" fontId="4" fillId="67" borderId="2" xfId="4" applyNumberFormat="1" applyFill="1">
      <alignment horizontal="right" vertical="center"/>
    </xf>
    <xf numFmtId="0" fontId="4" fillId="68" borderId="2" xfId="5" quotePrefix="1" applyFill="1" applyAlignment="1">
      <alignment horizontal="left" vertical="center" indent="3"/>
    </xf>
    <xf numFmtId="3" fontId="4" fillId="68" borderId="2" xfId="4" applyNumberFormat="1" applyFill="1">
      <alignment horizontal="right" vertical="center"/>
    </xf>
    <xf numFmtId="164" fontId="4" fillId="68" borderId="2" xfId="4" applyNumberFormat="1" applyFill="1">
      <alignment horizontal="right" vertical="center"/>
    </xf>
    <xf numFmtId="165" fontId="4" fillId="68" borderId="2" xfId="4" applyNumberFormat="1" applyFill="1">
      <alignment horizontal="right" vertical="center"/>
    </xf>
    <xf numFmtId="0" fontId="4" fillId="51" borderId="2" xfId="6" quotePrefix="1" applyFill="1" applyAlignment="1">
      <alignment horizontal="left" vertical="center" indent="4"/>
    </xf>
    <xf numFmtId="0" fontId="4" fillId="0" borderId="2" xfId="7" quotePrefix="1" applyFont="1" applyFill="1" applyAlignment="1">
      <alignment horizontal="left" vertical="center" indent="5"/>
    </xf>
    <xf numFmtId="3" fontId="4" fillId="0" borderId="2" xfId="4" applyNumberFormat="1" applyFill="1">
      <alignment horizontal="right" vertical="center"/>
    </xf>
    <xf numFmtId="164" fontId="4" fillId="0" borderId="2" xfId="4" applyNumberFormat="1" applyFill="1">
      <alignment horizontal="right" vertical="center"/>
    </xf>
    <xf numFmtId="3" fontId="14" fillId="0" borderId="2" xfId="69" applyNumberFormat="1" applyFill="1">
      <alignment horizontal="right" vertical="center"/>
    </xf>
    <xf numFmtId="166" fontId="4" fillId="0" borderId="2" xfId="4" applyNumberFormat="1" applyFill="1">
      <alignment horizontal="right" vertical="center"/>
    </xf>
    <xf numFmtId="167" fontId="4" fillId="0" borderId="2" xfId="4" applyNumberFormat="1" applyFill="1">
      <alignment horizontal="right" vertical="center"/>
    </xf>
    <xf numFmtId="0" fontId="30" fillId="0" borderId="0" xfId="0" applyFont="1"/>
    <xf numFmtId="0" fontId="7" fillId="0" borderId="0" xfId="32" applyFont="1" applyFill="1"/>
    <xf numFmtId="0" fontId="22" fillId="71" borderId="1" xfId="10" applyFill="1" applyBorder="1" applyAlignment="1">
      <alignment horizontal="center" vertical="center" wrapText="1"/>
    </xf>
    <xf numFmtId="3" fontId="4" fillId="69" borderId="2" xfId="4" applyNumberFormat="1" applyFill="1">
      <alignment horizontal="right" vertical="center"/>
    </xf>
    <xf numFmtId="164" fontId="4" fillId="69" borderId="2" xfId="4" applyNumberFormat="1" applyFill="1">
      <alignment horizontal="right" vertical="center"/>
    </xf>
    <xf numFmtId="165" fontId="4" fillId="69" borderId="2" xfId="4" applyNumberFormat="1" applyFill="1">
      <alignment horizontal="right" vertical="center"/>
    </xf>
    <xf numFmtId="0" fontId="22" fillId="69" borderId="1" xfId="9" applyFill="1" applyBorder="1" applyAlignment="1">
      <alignment horizontal="center" vertical="center" wrapText="1"/>
    </xf>
    <xf numFmtId="0" fontId="27" fillId="69" borderId="1" xfId="9" applyFont="1" applyFill="1" applyBorder="1" applyAlignment="1">
      <alignment horizontal="center" vertical="center"/>
    </xf>
    <xf numFmtId="3" fontId="4" fillId="71" borderId="2" xfId="4" applyNumberFormat="1" applyFill="1">
      <alignment horizontal="right" vertical="center"/>
    </xf>
    <xf numFmtId="164" fontId="4" fillId="71" borderId="2" xfId="4" applyNumberFormat="1" applyFill="1">
      <alignment horizontal="right" vertical="center"/>
    </xf>
    <xf numFmtId="165" fontId="4" fillId="71" borderId="2" xfId="4" applyNumberFormat="1" applyFill="1">
      <alignment horizontal="right" vertical="center"/>
    </xf>
    <xf numFmtId="165" fontId="4" fillId="0" borderId="2" xfId="4" applyNumberFormat="1" applyFill="1">
      <alignment horizontal="right" vertical="center"/>
    </xf>
    <xf numFmtId="165" fontId="14" fillId="0" borderId="2" xfId="69" applyNumberFormat="1" applyFill="1">
      <alignment horizontal="right" vertical="center"/>
    </xf>
    <xf numFmtId="0" fontId="4" fillId="71" borderId="2" xfId="5" quotePrefix="1" applyFill="1" applyAlignment="1">
      <alignment horizontal="left" vertical="center" indent="1"/>
    </xf>
    <xf numFmtId="0" fontId="4" fillId="69" borderId="2" xfId="6" quotePrefix="1" applyFill="1" applyAlignment="1">
      <alignment horizontal="left" vertical="center" indent="2"/>
    </xf>
    <xf numFmtId="0" fontId="4" fillId="0" borderId="2" xfId="7" quotePrefix="1" applyFont="1" applyFill="1" applyAlignment="1">
      <alignment horizontal="left" vertical="center" indent="3"/>
    </xf>
    <xf numFmtId="0" fontId="31" fillId="73" borderId="0" xfId="32" applyFont="1" applyFill="1"/>
    <xf numFmtId="0" fontId="32" fillId="72" borderId="1" xfId="13" applyFont="1" applyFill="1" applyBorder="1" applyAlignment="1">
      <alignment horizontal="center" vertical="center" wrapText="1"/>
    </xf>
    <xf numFmtId="0" fontId="31" fillId="74" borderId="2" xfId="3" quotePrefix="1" applyFont="1" applyFill="1" applyAlignment="1">
      <alignment horizontal="left" vertical="center"/>
    </xf>
    <xf numFmtId="3" fontId="31" fillId="74" borderId="2" xfId="4" applyNumberFormat="1" applyFont="1" applyFill="1">
      <alignment horizontal="right" vertical="center"/>
    </xf>
    <xf numFmtId="164" fontId="31" fillId="74" borderId="2" xfId="4" applyNumberFormat="1" applyFont="1" applyFill="1">
      <alignment horizontal="right" vertical="center"/>
    </xf>
    <xf numFmtId="165" fontId="31" fillId="74" borderId="2" xfId="4" applyNumberFormat="1" applyFont="1" applyFill="1">
      <alignment horizontal="right" vertical="center"/>
    </xf>
    <xf numFmtId="0" fontId="22" fillId="10" borderId="1" xfId="9" applyBorder="1" applyAlignment="1">
      <alignment horizontal="center" vertical="center" wrapText="1"/>
    </xf>
    <xf numFmtId="0" fontId="22" fillId="11" borderId="1" xfId="10" applyBorder="1" applyAlignment="1">
      <alignment horizontal="center" vertical="center" wrapText="1"/>
    </xf>
    <xf numFmtId="0" fontId="7" fillId="12" borderId="0" xfId="32"/>
    <xf numFmtId="0" fontId="33" fillId="10" borderId="1" xfId="9" applyFont="1" applyBorder="1" applyAlignment="1">
      <alignment horizontal="center" vertical="center"/>
    </xf>
    <xf numFmtId="0" fontId="4" fillId="4" borderId="2" xfId="3" quotePrefix="1" applyAlignment="1">
      <alignment horizontal="left" vertical="center" indent="1"/>
    </xf>
    <xf numFmtId="168" fontId="4" fillId="0" borderId="2" xfId="4" applyNumberFormat="1">
      <alignment horizontal="right" vertical="center"/>
    </xf>
    <xf numFmtId="0" fontId="4" fillId="5" borderId="2" xfId="5" quotePrefix="1" applyAlignment="1">
      <alignment horizontal="left" vertical="center" indent="2"/>
    </xf>
    <xf numFmtId="0" fontId="4" fillId="6" borderId="2" xfId="6" quotePrefix="1" applyAlignment="1">
      <alignment horizontal="left" vertical="center" indent="3"/>
    </xf>
    <xf numFmtId="0" fontId="4" fillId="7" borderId="2" xfId="7" quotePrefix="1" applyAlignment="1">
      <alignment horizontal="left" vertical="center" indent="4"/>
    </xf>
    <xf numFmtId="0" fontId="4" fillId="7" borderId="2" xfId="7" quotePrefix="1" applyFont="1" applyAlignment="1">
      <alignment horizontal="left" vertical="center" indent="4"/>
    </xf>
    <xf numFmtId="0" fontId="4" fillId="7" borderId="2" xfId="7" quotePrefix="1" applyFont="1" applyAlignment="1">
      <alignment horizontal="left" vertical="center" wrapText="1" indent="4"/>
    </xf>
    <xf numFmtId="0" fontId="31" fillId="0" borderId="0" xfId="32" applyFont="1" applyFill="1"/>
    <xf numFmtId="0" fontId="7" fillId="51" borderId="0" xfId="32" applyFill="1"/>
    <xf numFmtId="0" fontId="7" fillId="51" borderId="12" xfId="32" applyFill="1" applyBorder="1"/>
    <xf numFmtId="0" fontId="7" fillId="51" borderId="12" xfId="32" applyFill="1" applyBorder="1" applyAlignment="1">
      <alignment vertical="center"/>
    </xf>
    <xf numFmtId="0" fontId="9" fillId="51" borderId="12" xfId="32" applyFont="1" applyFill="1" applyBorder="1" applyAlignment="1">
      <alignment horizontal="right" vertical="center"/>
    </xf>
    <xf numFmtId="0" fontId="7" fillId="51" borderId="12" xfId="32" quotePrefix="1" applyFill="1" applyBorder="1" applyAlignment="1">
      <alignment vertical="center"/>
    </xf>
    <xf numFmtId="0" fontId="7" fillId="51" borderId="10" xfId="32" applyFill="1" applyBorder="1" applyAlignment="1">
      <alignment horizontal="center" vertical="center"/>
    </xf>
    <xf numFmtId="0" fontId="7" fillId="75" borderId="0" xfId="32" applyFill="1"/>
    <xf numFmtId="0" fontId="9" fillId="75" borderId="12" xfId="32" applyFont="1" applyFill="1" applyBorder="1" applyAlignment="1">
      <alignment horizontal="right" vertical="center"/>
    </xf>
    <xf numFmtId="0" fontId="25" fillId="76" borderId="1" xfId="13" applyFont="1" applyFill="1" applyBorder="1" applyAlignment="1">
      <alignment horizontal="center" vertical="center" wrapText="1"/>
    </xf>
    <xf numFmtId="0" fontId="7" fillId="0" borderId="0" xfId="32" applyFill="1"/>
    <xf numFmtId="0" fontId="34" fillId="12" borderId="0" xfId="72"/>
    <xf numFmtId="0" fontId="34" fillId="77" borderId="12" xfId="72" applyFill="1" applyBorder="1"/>
    <xf numFmtId="0" fontId="34" fillId="77" borderId="12" xfId="72" applyFill="1" applyBorder="1" applyAlignment="1">
      <alignment vertical="center"/>
    </xf>
    <xf numFmtId="0" fontId="9" fillId="77" borderId="12" xfId="72" applyFont="1" applyFill="1" applyBorder="1" applyAlignment="1">
      <alignment horizontal="right" vertical="center"/>
    </xf>
    <xf numFmtId="0" fontId="34" fillId="77" borderId="12" xfId="72" quotePrefix="1" applyFill="1" applyBorder="1" applyAlignment="1">
      <alignment vertical="center"/>
    </xf>
    <xf numFmtId="0" fontId="22" fillId="11" borderId="1" xfId="74" applyBorder="1" applyAlignment="1">
      <alignment horizontal="center" vertical="center" wrapText="1"/>
    </xf>
    <xf numFmtId="0" fontId="22" fillId="10" borderId="1" xfId="73" applyBorder="1" applyAlignment="1">
      <alignment horizontal="center" vertical="center" wrapText="1"/>
    </xf>
    <xf numFmtId="0" fontId="22" fillId="11" borderId="1" xfId="74" applyBorder="1" applyAlignment="1">
      <alignment horizontal="center" vertical="center" wrapText="1"/>
    </xf>
    <xf numFmtId="0" fontId="33" fillId="10" borderId="1" xfId="73" applyFont="1" applyBorder="1" applyAlignment="1">
      <alignment horizontal="center" vertical="center"/>
    </xf>
    <xf numFmtId="0" fontId="4" fillId="4" borderId="2" xfId="3" quotePrefix="1" applyAlignment="1">
      <alignment horizontal="left" vertical="center" indent="2"/>
    </xf>
    <xf numFmtId="0" fontId="4" fillId="5" borderId="2" xfId="5" quotePrefix="1" applyAlignment="1">
      <alignment horizontal="left" vertical="center" indent="3"/>
    </xf>
    <xf numFmtId="0" fontId="4" fillId="6" borderId="2" xfId="6" quotePrefix="1" applyAlignment="1">
      <alignment horizontal="left" vertical="center" indent="4"/>
    </xf>
    <xf numFmtId="0" fontId="4" fillId="7" borderId="2" xfId="7" quotePrefix="1" applyAlignment="1">
      <alignment horizontal="left" vertical="center" indent="5"/>
    </xf>
    <xf numFmtId="0" fontId="4" fillId="7" borderId="2" xfId="7" quotePrefix="1" applyAlignment="1">
      <alignment horizontal="left" vertical="center" wrapText="1" indent="4"/>
    </xf>
    <xf numFmtId="0" fontId="34" fillId="0" borderId="10" xfId="72" applyFill="1" applyBorder="1" applyAlignment="1">
      <alignment horizontal="center" vertical="center"/>
    </xf>
    <xf numFmtId="0" fontId="34" fillId="0" borderId="0" xfId="72" applyFill="1"/>
    <xf numFmtId="0" fontId="4" fillId="4" borderId="2" xfId="3" quotePrefix="1">
      <alignment horizontal="left" vertical="center" indent="1"/>
    </xf>
    <xf numFmtId="0" fontId="7" fillId="0" borderId="10" xfId="32" applyFill="1" applyBorder="1" applyAlignment="1">
      <alignment horizontal="center" vertical="center"/>
    </xf>
    <xf numFmtId="0" fontId="25" fillId="78" borderId="1" xfId="13" applyFont="1" applyFill="1" applyBorder="1" applyAlignment="1">
      <alignment horizontal="center" vertical="center" wrapText="1"/>
    </xf>
    <xf numFmtId="0" fontId="22" fillId="10" borderId="1" xfId="73" applyBorder="1" applyAlignment="1">
      <alignment horizontal="center" vertical="center" wrapText="1"/>
    </xf>
    <xf numFmtId="0" fontId="22" fillId="11" borderId="1" xfId="74" applyBorder="1" applyAlignment="1">
      <alignment horizontal="center" vertical="center" wrapText="1"/>
    </xf>
    <xf numFmtId="0" fontId="27" fillId="10" borderId="1" xfId="7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/>
    <xf numFmtId="0" fontId="22" fillId="10" borderId="1" xfId="73" applyBorder="1" applyAlignment="1">
      <alignment horizontal="center" vertical="center" wrapText="1"/>
    </xf>
    <xf numFmtId="0" fontId="22" fillId="11" borderId="1" xfId="74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56" borderId="1" xfId="9" applyFont="1" applyFill="1" applyBorder="1" applyAlignment="1">
      <alignment horizontal="center" vertical="center" wrapText="1"/>
    </xf>
    <xf numFmtId="0" fontId="2" fillId="55" borderId="1" xfId="10" applyFont="1" applyFill="1" applyBorder="1" applyAlignment="1">
      <alignment horizontal="center" vertical="center" wrapText="1"/>
    </xf>
    <xf numFmtId="0" fontId="3" fillId="56" borderId="3" xfId="9" applyFont="1" applyFill="1" applyBorder="1" applyAlignment="1">
      <alignment horizontal="center" vertical="center"/>
    </xf>
    <xf numFmtId="0" fontId="3" fillId="56" borderId="4" xfId="9" applyFont="1" applyFill="1" applyBorder="1" applyAlignment="1">
      <alignment horizontal="center" vertical="center"/>
    </xf>
    <xf numFmtId="0" fontId="3" fillId="56" borderId="5" xfId="9" applyFont="1" applyFill="1" applyBorder="1" applyAlignment="1">
      <alignment horizontal="center" vertical="center"/>
    </xf>
    <xf numFmtId="0" fontId="2" fillId="11" borderId="1" xfId="10" applyFont="1" applyBorder="1" applyAlignment="1">
      <alignment horizontal="center" vertical="center" wrapText="1"/>
    </xf>
    <xf numFmtId="0" fontId="2" fillId="10" borderId="1" xfId="9" applyFont="1" applyBorder="1" applyAlignment="1">
      <alignment horizontal="center" vertical="center" wrapText="1"/>
    </xf>
    <xf numFmtId="0" fontId="3" fillId="10" borderId="3" xfId="9" applyFont="1" applyBorder="1" applyAlignment="1">
      <alignment horizontal="center" vertical="center"/>
    </xf>
    <xf numFmtId="0" fontId="3" fillId="10" borderId="4" xfId="9" applyFont="1" applyBorder="1" applyAlignment="1">
      <alignment horizontal="center" vertical="center"/>
    </xf>
    <xf numFmtId="0" fontId="3" fillId="10" borderId="5" xfId="9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2" fillId="58" borderId="3" xfId="9" applyFill="1" applyBorder="1" applyAlignment="1">
      <alignment horizontal="center" vertical="center"/>
    </xf>
    <xf numFmtId="0" fontId="22" fillId="58" borderId="4" xfId="9" applyFill="1" applyBorder="1" applyAlignment="1">
      <alignment horizontal="center" vertical="center"/>
    </xf>
    <xf numFmtId="0" fontId="22" fillId="58" borderId="5" xfId="9" applyFill="1" applyBorder="1" applyAlignment="1">
      <alignment horizontal="center" vertical="center"/>
    </xf>
    <xf numFmtId="0" fontId="2" fillId="58" borderId="1" xfId="0" applyFont="1" applyFill="1" applyBorder="1" applyAlignment="1">
      <alignment horizontal="center" vertical="center" wrapText="1"/>
    </xf>
    <xf numFmtId="0" fontId="22" fillId="59" borderId="1" xfId="10" applyFill="1" applyBorder="1" applyAlignment="1">
      <alignment horizontal="center" vertical="center" wrapText="1"/>
    </xf>
    <xf numFmtId="0" fontId="2" fillId="62" borderId="1" xfId="0" applyFont="1" applyFill="1" applyBorder="1" applyAlignment="1">
      <alignment horizontal="center" vertical="center" wrapText="1"/>
    </xf>
    <xf numFmtId="0" fontId="22" fillId="61" borderId="1" xfId="10" applyFill="1" applyBorder="1" applyAlignment="1">
      <alignment horizontal="center" vertical="center" wrapText="1"/>
    </xf>
    <xf numFmtId="0" fontId="22" fillId="62" borderId="3" xfId="9" applyFill="1" applyBorder="1" applyAlignment="1">
      <alignment horizontal="center" vertical="center"/>
    </xf>
    <xf numFmtId="0" fontId="22" fillId="62" borderId="4" xfId="9" applyFill="1" applyBorder="1" applyAlignment="1">
      <alignment horizontal="center" vertical="center"/>
    </xf>
    <xf numFmtId="0" fontId="22" fillId="62" borderId="5" xfId="9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10" borderId="1" xfId="9" applyBorder="1" applyAlignment="1">
      <alignment horizontal="center" vertical="center" wrapText="1"/>
    </xf>
    <xf numFmtId="0" fontId="22" fillId="11" borderId="1" xfId="10" applyBorder="1" applyAlignment="1">
      <alignment horizontal="center" vertical="center" wrapText="1"/>
    </xf>
    <xf numFmtId="0" fontId="27" fillId="10" borderId="3" xfId="9" applyFont="1" applyBorder="1" applyAlignment="1">
      <alignment horizontal="center" vertical="center"/>
    </xf>
    <xf numFmtId="0" fontId="27" fillId="10" borderId="4" xfId="9" applyFont="1" applyBorder="1" applyAlignment="1">
      <alignment horizontal="center" vertical="center"/>
    </xf>
    <xf numFmtId="0" fontId="27" fillId="10" borderId="5" xfId="9" applyFont="1" applyBorder="1" applyAlignment="1">
      <alignment horizontal="center" vertical="center"/>
    </xf>
    <xf numFmtId="0" fontId="22" fillId="69" borderId="1" xfId="9" applyFill="1" applyBorder="1" applyAlignment="1">
      <alignment horizontal="center" vertical="center" wrapText="1"/>
    </xf>
    <xf numFmtId="0" fontId="22" fillId="70" borderId="1" xfId="9" applyFill="1" applyBorder="1" applyAlignment="1">
      <alignment horizontal="center" vertical="center" wrapText="1"/>
    </xf>
    <xf numFmtId="0" fontId="22" fillId="71" borderId="1" xfId="10" applyFill="1" applyBorder="1" applyAlignment="1">
      <alignment horizontal="center" vertical="center" wrapText="1"/>
    </xf>
    <xf numFmtId="0" fontId="27" fillId="69" borderId="3" xfId="9" applyFont="1" applyFill="1" applyBorder="1" applyAlignment="1">
      <alignment horizontal="center" vertical="center"/>
    </xf>
    <xf numFmtId="0" fontId="27" fillId="69" borderId="4" xfId="9" applyFont="1" applyFill="1" applyBorder="1" applyAlignment="1">
      <alignment horizontal="center" vertical="center"/>
    </xf>
    <xf numFmtId="0" fontId="27" fillId="69" borderId="5" xfId="9" applyFont="1" applyFill="1" applyBorder="1" applyAlignment="1">
      <alignment horizontal="center" vertical="center"/>
    </xf>
    <xf numFmtId="0" fontId="29" fillId="75" borderId="0" xfId="0" applyFont="1" applyFill="1" applyAlignment="1">
      <alignment horizontal="center"/>
    </xf>
    <xf numFmtId="0" fontId="7" fillId="75" borderId="0" xfId="32" applyFill="1" applyAlignment="1">
      <alignment horizontal="left" wrapText="1"/>
    </xf>
    <xf numFmtId="0" fontId="22" fillId="10" borderId="16" xfId="9" applyBorder="1" applyAlignment="1">
      <alignment horizontal="center" vertical="center" wrapText="1"/>
    </xf>
    <xf numFmtId="0" fontId="22" fillId="10" borderId="17" xfId="9" applyBorder="1" applyAlignment="1">
      <alignment horizontal="center" vertical="center" wrapText="1"/>
    </xf>
    <xf numFmtId="0" fontId="22" fillId="11" borderId="3" xfId="10" applyBorder="1" applyAlignment="1">
      <alignment horizontal="center" vertical="center" wrapText="1"/>
    </xf>
    <xf numFmtId="0" fontId="22" fillId="11" borderId="5" xfId="10" applyBorder="1" applyAlignment="1">
      <alignment horizontal="center" vertical="center" wrapText="1"/>
    </xf>
    <xf numFmtId="0" fontId="33" fillId="10" borderId="13" xfId="9" applyFont="1" applyBorder="1" applyAlignment="1">
      <alignment horizontal="center" vertical="center"/>
    </xf>
    <xf numFmtId="0" fontId="33" fillId="10" borderId="14" xfId="9" applyFont="1" applyBorder="1" applyAlignment="1">
      <alignment horizontal="center" vertical="center"/>
    </xf>
    <xf numFmtId="0" fontId="33" fillId="10" borderId="15" xfId="9" applyFont="1" applyBorder="1" applyAlignment="1">
      <alignment horizontal="center" vertical="center"/>
    </xf>
    <xf numFmtId="0" fontId="7" fillId="0" borderId="0" xfId="32" applyFill="1" applyAlignment="1">
      <alignment horizontal="left" wrapText="1"/>
    </xf>
    <xf numFmtId="0" fontId="29" fillId="0" borderId="0" xfId="32" applyFont="1" applyFill="1" applyAlignment="1">
      <alignment horizontal="center"/>
    </xf>
    <xf numFmtId="0" fontId="22" fillId="10" borderId="1" xfId="73" applyBorder="1" applyAlignment="1">
      <alignment horizontal="center" vertical="center" wrapText="1"/>
    </xf>
    <xf numFmtId="0" fontId="22" fillId="11" borderId="1" xfId="74" applyBorder="1" applyAlignment="1">
      <alignment horizontal="center" vertical="center" wrapText="1"/>
    </xf>
    <xf numFmtId="0" fontId="33" fillId="10" borderId="3" xfId="73" applyFont="1" applyBorder="1" applyAlignment="1">
      <alignment horizontal="center" vertical="center"/>
    </xf>
    <xf numFmtId="0" fontId="33" fillId="10" borderId="4" xfId="73" applyFont="1" applyBorder="1" applyAlignment="1">
      <alignment horizontal="center" vertical="center"/>
    </xf>
    <xf numFmtId="0" fontId="33" fillId="10" borderId="5" xfId="73" applyFont="1" applyBorder="1" applyAlignment="1">
      <alignment horizontal="center" vertical="center"/>
    </xf>
    <xf numFmtId="0" fontId="7" fillId="0" borderId="0" xfId="72" applyFont="1" applyFill="1" applyAlignment="1">
      <alignment horizontal="left" wrapText="1"/>
    </xf>
    <xf numFmtId="0" fontId="27" fillId="10" borderId="3" xfId="73" applyFont="1" applyBorder="1" applyAlignment="1">
      <alignment horizontal="center" vertical="center"/>
    </xf>
    <xf numFmtId="0" fontId="27" fillId="10" borderId="4" xfId="73" applyFont="1" applyBorder="1" applyAlignment="1">
      <alignment horizontal="center" vertical="center"/>
    </xf>
    <xf numFmtId="0" fontId="27" fillId="10" borderId="5" xfId="73" applyFont="1" applyBorder="1" applyAlignment="1">
      <alignment horizontal="center" vertical="center"/>
    </xf>
  </cellXfs>
  <cellStyles count="80">
    <cellStyle name="20% - akcent 1 2" xfId="9" xr:uid="{00000000-0005-0000-0000-000000000000}"/>
    <cellStyle name="20% — akcent 1 2" xfId="73" xr:uid="{6947DDEF-AB7C-4E86-ADD7-BCAF23F560A0}"/>
    <cellStyle name="40% - akcent 1 2" xfId="10" xr:uid="{00000000-0005-0000-0000-000001000000}"/>
    <cellStyle name="40% — akcent 1 2" xfId="74" xr:uid="{D396C8E6-5494-46B3-A0CF-74830915DA82}"/>
    <cellStyle name="Accent1 - 20%" xfId="11" xr:uid="{00000000-0005-0000-0000-000002000000}"/>
    <cellStyle name="Accent1 - 40%" xfId="12" xr:uid="{00000000-0005-0000-0000-000003000000}"/>
    <cellStyle name="Accent1 - 60%" xfId="13" xr:uid="{00000000-0005-0000-0000-000004000000}"/>
    <cellStyle name="Accent2 - 20%" xfId="14" xr:uid="{00000000-0005-0000-0000-000005000000}"/>
    <cellStyle name="Accent2 - 40%" xfId="15" xr:uid="{00000000-0005-0000-0000-000006000000}"/>
    <cellStyle name="Accent2 - 60%" xfId="16" xr:uid="{00000000-0005-0000-0000-000007000000}"/>
    <cellStyle name="Accent3 - 20%" xfId="17" xr:uid="{00000000-0005-0000-0000-000008000000}"/>
    <cellStyle name="Accent3 - 40%" xfId="18" xr:uid="{00000000-0005-0000-0000-000009000000}"/>
    <cellStyle name="Accent3 - 60%" xfId="19" xr:uid="{00000000-0005-0000-0000-00000A000000}"/>
    <cellStyle name="Accent4 - 20%" xfId="20" xr:uid="{00000000-0005-0000-0000-00000B000000}"/>
    <cellStyle name="Accent4 - 40%" xfId="21" xr:uid="{00000000-0005-0000-0000-00000C000000}"/>
    <cellStyle name="Accent4 - 60%" xfId="22" xr:uid="{00000000-0005-0000-0000-00000D000000}"/>
    <cellStyle name="Accent5 - 20%" xfId="23" xr:uid="{00000000-0005-0000-0000-00000E000000}"/>
    <cellStyle name="Accent5 - 40%" xfId="24" xr:uid="{00000000-0005-0000-0000-00000F000000}"/>
    <cellStyle name="Accent5 - 60%" xfId="25" xr:uid="{00000000-0005-0000-0000-000010000000}"/>
    <cellStyle name="Accent6 - 20%" xfId="26" xr:uid="{00000000-0005-0000-0000-000011000000}"/>
    <cellStyle name="Accent6 - 40%" xfId="27" xr:uid="{00000000-0005-0000-0000-000012000000}"/>
    <cellStyle name="Accent6 - 60%" xfId="28" xr:uid="{00000000-0005-0000-0000-000013000000}"/>
    <cellStyle name="Emphasis 1" xfId="29" xr:uid="{00000000-0005-0000-0000-000014000000}"/>
    <cellStyle name="Emphasis 2" xfId="30" xr:uid="{00000000-0005-0000-0000-000015000000}"/>
    <cellStyle name="Emphasis 3" xfId="31" xr:uid="{00000000-0005-0000-0000-000016000000}"/>
    <cellStyle name="Normalny" xfId="0" builtinId="0"/>
    <cellStyle name="Normalny 2" xfId="32" xr:uid="{00000000-0005-0000-0000-000018000000}"/>
    <cellStyle name="Normalny 3" xfId="8" xr:uid="{00000000-0005-0000-0000-000019000000}"/>
    <cellStyle name="Normalny 4" xfId="71" xr:uid="{00000000-0005-0000-0000-00001A000000}"/>
    <cellStyle name="Normalny 5" xfId="72" xr:uid="{6C0D7953-9CB2-453E-A741-FDFCF51DF404}"/>
    <cellStyle name="Normalny 7" xfId="33" xr:uid="{00000000-0005-0000-0000-00001B000000}"/>
    <cellStyle name="SAPBEXaggData" xfId="34" xr:uid="{00000000-0005-0000-0000-00001C000000}"/>
    <cellStyle name="SAPBEXaggDataEmph" xfId="35" xr:uid="{00000000-0005-0000-0000-00001D000000}"/>
    <cellStyle name="SAPBEXaggItem" xfId="36" xr:uid="{00000000-0005-0000-0000-00001E000000}"/>
    <cellStyle name="SAPBEXaggItemX" xfId="37" xr:uid="{00000000-0005-0000-0000-00001F000000}"/>
    <cellStyle name="SAPBEXchaText" xfId="1" xr:uid="{00000000-0005-0000-0000-000020000000}"/>
    <cellStyle name="SAPBEXexcBad7" xfId="38" xr:uid="{00000000-0005-0000-0000-000021000000}"/>
    <cellStyle name="SAPBEXexcBad7 2" xfId="39" xr:uid="{00000000-0005-0000-0000-000022000000}"/>
    <cellStyle name="SAPBEXexcBad8" xfId="40" xr:uid="{00000000-0005-0000-0000-000023000000}"/>
    <cellStyle name="SAPBEXexcBad9" xfId="41" xr:uid="{00000000-0005-0000-0000-000024000000}"/>
    <cellStyle name="SAPBEXexcCritical4" xfId="42" xr:uid="{00000000-0005-0000-0000-000025000000}"/>
    <cellStyle name="SAPBEXexcCritical5" xfId="43" xr:uid="{00000000-0005-0000-0000-000026000000}"/>
    <cellStyle name="SAPBEXexcCritical6" xfId="44" xr:uid="{00000000-0005-0000-0000-000027000000}"/>
    <cellStyle name="SAPBEXexcGood1" xfId="45" xr:uid="{00000000-0005-0000-0000-000028000000}"/>
    <cellStyle name="SAPBEXexcGood1 2" xfId="46" xr:uid="{00000000-0005-0000-0000-000029000000}"/>
    <cellStyle name="SAPBEXexcGood2" xfId="47" xr:uid="{00000000-0005-0000-0000-00002A000000}"/>
    <cellStyle name="SAPBEXexcGood3" xfId="48" xr:uid="{00000000-0005-0000-0000-00002B000000}"/>
    <cellStyle name="SAPBEXfilterDrill" xfId="49" xr:uid="{00000000-0005-0000-0000-00002C000000}"/>
    <cellStyle name="SAPBEXfilterItem" xfId="50" xr:uid="{00000000-0005-0000-0000-00002D000000}"/>
    <cellStyle name="SAPBEXfilterText" xfId="51" xr:uid="{00000000-0005-0000-0000-00002E000000}"/>
    <cellStyle name="SAPBEXformats" xfId="52" xr:uid="{00000000-0005-0000-0000-00002F000000}"/>
    <cellStyle name="SAPBEXheaderItem" xfId="53" xr:uid="{00000000-0005-0000-0000-000030000000}"/>
    <cellStyle name="SAPBEXheaderText" xfId="54" xr:uid="{00000000-0005-0000-0000-000031000000}"/>
    <cellStyle name="SAPBEXHLevel0" xfId="3" xr:uid="{00000000-0005-0000-0000-000032000000}"/>
    <cellStyle name="SAPBEXHLevel0 2" xfId="75" xr:uid="{894A1D9D-9672-4547-933C-F9A973472C72}"/>
    <cellStyle name="SAPBEXHLevel0X" xfId="55" xr:uid="{00000000-0005-0000-0000-000033000000}"/>
    <cellStyle name="SAPBEXHLevel1" xfId="5" xr:uid="{00000000-0005-0000-0000-000034000000}"/>
    <cellStyle name="SAPBEXHLevel1 2" xfId="77" xr:uid="{57D86F00-580C-490B-AB78-3B64128CB8D2}"/>
    <cellStyle name="SAPBEXHLevel1X" xfId="56" xr:uid="{00000000-0005-0000-0000-000035000000}"/>
    <cellStyle name="SAPBEXHLevel2" xfId="6" xr:uid="{00000000-0005-0000-0000-000036000000}"/>
    <cellStyle name="SAPBEXHLevel2 2" xfId="78" xr:uid="{A5287501-73C1-4C84-AB13-E2D6702CB09A}"/>
    <cellStyle name="SAPBEXHLevel2X" xfId="57" xr:uid="{00000000-0005-0000-0000-000037000000}"/>
    <cellStyle name="SAPBEXHLevel3" xfId="7" xr:uid="{00000000-0005-0000-0000-000038000000}"/>
    <cellStyle name="SAPBEXHLevel3 2" xfId="79" xr:uid="{B1033C6A-46B5-4186-A573-E2605D7E27F1}"/>
    <cellStyle name="SAPBEXHLevel3X" xfId="58" xr:uid="{00000000-0005-0000-0000-000039000000}"/>
    <cellStyle name="SAPBEXinputData" xfId="59" xr:uid="{00000000-0005-0000-0000-00003A000000}"/>
    <cellStyle name="SAPBEXItemHeader" xfId="60" xr:uid="{00000000-0005-0000-0000-00003B000000}"/>
    <cellStyle name="SAPBEXresData" xfId="61" xr:uid="{00000000-0005-0000-0000-00003C000000}"/>
    <cellStyle name="SAPBEXresDataEmph" xfId="62" xr:uid="{00000000-0005-0000-0000-00003D000000}"/>
    <cellStyle name="SAPBEXresItem" xfId="63" xr:uid="{00000000-0005-0000-0000-00003E000000}"/>
    <cellStyle name="SAPBEXresItemX" xfId="64" xr:uid="{00000000-0005-0000-0000-00003F000000}"/>
    <cellStyle name="SAPBEXstdData" xfId="4" xr:uid="{00000000-0005-0000-0000-000040000000}"/>
    <cellStyle name="SAPBEXstdData 2" xfId="76" xr:uid="{B86C3C28-E743-4EAC-9C93-3E9F0CDF08F1}"/>
    <cellStyle name="SAPBEXstdDataEmph" xfId="65" xr:uid="{00000000-0005-0000-0000-000041000000}"/>
    <cellStyle name="SAPBEXstdItem" xfId="2" xr:uid="{00000000-0005-0000-0000-000042000000}"/>
    <cellStyle name="SAPBEXstdItemX" xfId="66" xr:uid="{00000000-0005-0000-0000-000043000000}"/>
    <cellStyle name="SAPBEXtitle" xfId="67" xr:uid="{00000000-0005-0000-0000-000044000000}"/>
    <cellStyle name="SAPBEXunassignedItem" xfId="68" xr:uid="{00000000-0005-0000-0000-000045000000}"/>
    <cellStyle name="SAPBEXundefined" xfId="69" xr:uid="{00000000-0005-0000-0000-000046000000}"/>
    <cellStyle name="Sheet Title" xfId="70" xr:uid="{00000000-0005-0000-0000-000047000000}"/>
  </cellStyles>
  <dxfs count="0"/>
  <tableStyles count="0" defaultTableStyle="TableStyleMedium2" defaultPivotStyle="PivotStyleLight16"/>
  <colors>
    <mruColors>
      <color rgb="FFFFFF66"/>
      <color rgb="FFFFFF99"/>
      <color rgb="FFCCCC00"/>
      <color rgb="FFFFFF00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gif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image" Target="../media/image9.gif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gif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image" Target="../media/image9.gif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image" Target="../media/image9.gif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52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52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3049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2825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52825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219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24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76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5</xdr:row>
      <xdr:rowOff>0</xdr:rowOff>
    </xdr:from>
    <xdr:ext cx="118362" cy="116086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1457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219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66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14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62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9525</xdr:rowOff>
    </xdr:from>
    <xdr:ext cx="118362" cy="116086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192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457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019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52</xdr:row>
      <xdr:rowOff>149225</xdr:rowOff>
    </xdr:to>
    <xdr:pic>
      <xdr:nvPicPr>
        <xdr:cNvPr id="4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304925"/>
          <a:ext cx="13808075" cy="64357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4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3933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9525</xdr:rowOff>
    </xdr:from>
    <xdr:ext cx="118362" cy="116086"/>
    <xdr:pic>
      <xdr:nvPicPr>
        <xdr:cNvPr id="4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95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4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933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18362" cy="116086"/>
    <xdr:pic>
      <xdr:nvPicPr>
        <xdr:cNvPr id="4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781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28</xdr:row>
      <xdr:rowOff>0</xdr:rowOff>
    </xdr:from>
    <xdr:ext cx="118362" cy="116086"/>
    <xdr:pic>
      <xdr:nvPicPr>
        <xdr:cNvPr id="4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4543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5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543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21</xdr:row>
      <xdr:rowOff>0</xdr:rowOff>
    </xdr:from>
    <xdr:ext cx="118362" cy="116086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629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21</xdr:row>
      <xdr:rowOff>0</xdr:rowOff>
    </xdr:from>
    <xdr:ext cx="118362" cy="116086"/>
    <xdr:pic>
      <xdr:nvPicPr>
        <xdr:cNvPr id="5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29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0</xdr:rowOff>
    </xdr:from>
    <xdr:ext cx="118362" cy="116086"/>
    <xdr:pic>
      <xdr:nvPicPr>
        <xdr:cNvPr id="5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391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31</xdr:row>
      <xdr:rowOff>0</xdr:rowOff>
    </xdr:from>
    <xdr:ext cx="118362" cy="116086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000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5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153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5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43</xdr:row>
      <xdr:rowOff>0</xdr:rowOff>
    </xdr:from>
    <xdr:ext cx="118362" cy="116086"/>
    <xdr:pic>
      <xdr:nvPicPr>
        <xdr:cNvPr id="5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7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5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5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6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6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62" name="BEx5AQZ4ETQ9LMY5EBWVH20Z7VXQ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63" name="BExUBK0YZ5VYFY8TTITJGJU9S06A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64" name="BExUEZCSSJ7RN4J18I2NUIQR2FZS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65" name="BExS3JDQWF7U3F5JTEVOE16ASIYK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0</xdr:col>
      <xdr:colOff>914400</xdr:colOff>
      <xdr:row>5</xdr:row>
      <xdr:rowOff>0</xdr:rowOff>
    </xdr:from>
    <xdr:to>
      <xdr:col>24</xdr:col>
      <xdr:colOff>511175</xdr:colOff>
      <xdr:row>52</xdr:row>
      <xdr:rowOff>73025</xdr:rowOff>
    </xdr:to>
    <xdr:pic>
      <xdr:nvPicPr>
        <xdr:cNvPr id="66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49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7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7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7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7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80" name="BEx5AQZ4ETQ9LMY5EBWVH20Z7VXQ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81" name="BExUBK0YZ5VYFY8TTITJGJU9S06A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82" name="BExUEZCSSJ7RN4J18I2NUIQR2FZS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83" name="BExS3JDQWF7U3F5JTEVOE16ASIYK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0</xdr:col>
      <xdr:colOff>914400</xdr:colOff>
      <xdr:row>5</xdr:row>
      <xdr:rowOff>0</xdr:rowOff>
    </xdr:from>
    <xdr:to>
      <xdr:col>24</xdr:col>
      <xdr:colOff>511175</xdr:colOff>
      <xdr:row>60</xdr:row>
      <xdr:rowOff>6350</xdr:rowOff>
    </xdr:to>
    <xdr:pic>
      <xdr:nvPicPr>
        <xdr:cNvPr id="8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5989300" cy="82454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1</xdr:row>
      <xdr:rowOff>102658</xdr:rowOff>
    </xdr:to>
    <xdr:pic>
      <xdr:nvPicPr>
        <xdr:cNvPr id="3" name="Picture 932" descr="pasek">
          <a:extLst>
            <a:ext uri="{FF2B5EF4-FFF2-40B4-BE49-F238E27FC236}">
              <a16:creationId xmlns:a16="http://schemas.microsoft.com/office/drawing/2014/main" id="{562C7367-E65A-4E80-B20F-D6C1985B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238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1</xdr:row>
      <xdr:rowOff>102658</xdr:rowOff>
    </xdr:to>
    <xdr:pic>
      <xdr:nvPicPr>
        <xdr:cNvPr id="4" name="Picture 933" descr="pasek">
          <a:extLst>
            <a:ext uri="{FF2B5EF4-FFF2-40B4-BE49-F238E27FC236}">
              <a16:creationId xmlns:a16="http://schemas.microsoft.com/office/drawing/2014/main" id="{D1CFDCC0-33E7-4E6A-977C-74DCB5F6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43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1</xdr:row>
      <xdr:rowOff>102658</xdr:rowOff>
    </xdr:to>
    <xdr:pic>
      <xdr:nvPicPr>
        <xdr:cNvPr id="5" name="Picture 934" descr="pasek">
          <a:extLst>
            <a:ext uri="{FF2B5EF4-FFF2-40B4-BE49-F238E27FC236}">
              <a16:creationId xmlns:a16="http://schemas.microsoft.com/office/drawing/2014/main" id="{B3D7B77C-E6EF-4DD1-99D1-D0CF83B9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43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1</xdr:row>
      <xdr:rowOff>102658</xdr:rowOff>
    </xdr:to>
    <xdr:pic>
      <xdr:nvPicPr>
        <xdr:cNvPr id="6" name="Picture 935" descr="pasek">
          <a:extLst>
            <a:ext uri="{FF2B5EF4-FFF2-40B4-BE49-F238E27FC236}">
              <a16:creationId xmlns:a16="http://schemas.microsoft.com/office/drawing/2014/main" id="{BD4D84DE-CE6D-4F25-8C69-22D5B6DE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144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3448050</xdr:colOff>
      <xdr:row>1</xdr:row>
      <xdr:rowOff>0</xdr:rowOff>
    </xdr:to>
    <xdr:pic>
      <xdr:nvPicPr>
        <xdr:cNvPr id="7" name="BEx90R9F3NX7AJYM9ERN6N74ICMU" hidden="1">
          <a:extLst>
            <a:ext uri="{FF2B5EF4-FFF2-40B4-BE49-F238E27FC236}">
              <a16:creationId xmlns:a16="http://schemas.microsoft.com/office/drawing/2014/main" id="{2C537E1E-1677-4975-93BD-6B217DA7EE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192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1" name="BExMO7VFCN4EL59982UR4AJ25JNJ" descr="XX6TINEJADZGKR0CTM7ZRT0RA" hidden="1">
          <a:extLst>
            <a:ext uri="{FF2B5EF4-FFF2-40B4-BE49-F238E27FC236}">
              <a16:creationId xmlns:a16="http://schemas.microsoft.com/office/drawing/2014/main" id="{9300031B-12C1-45F8-BF0F-27A97572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2" name="BExU3EX5JJCXCII4YKUJBFBGIJR2" descr="OF5ZI9PI5WH36VPANJ2DYLNMI" hidden="1">
          <a:extLst>
            <a:ext uri="{FF2B5EF4-FFF2-40B4-BE49-F238E27FC236}">
              <a16:creationId xmlns:a16="http://schemas.microsoft.com/office/drawing/2014/main" id="{BAD414CC-DDB4-4FA0-95C4-C4251513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3" name="BEx1I152WN2D3A85O2XN0DGXCWHN" descr="KHBZFMANRA4UMJR1AB4M5NJNT" hidden="1">
          <a:extLst>
            <a:ext uri="{FF2B5EF4-FFF2-40B4-BE49-F238E27FC236}">
              <a16:creationId xmlns:a16="http://schemas.microsoft.com/office/drawing/2014/main" id="{AFEBD19D-FE42-4B12-97BD-655DBEB6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4" name="BExW9676P0SKCVKK25QCGHPA3PAD" descr="9A4PWZ20RMSRF0PNECCDM75CA" hidden="1">
          <a:extLst>
            <a:ext uri="{FF2B5EF4-FFF2-40B4-BE49-F238E27FC236}">
              <a16:creationId xmlns:a16="http://schemas.microsoft.com/office/drawing/2014/main" id="{648FEBD7-58C0-46A4-B1B0-6632D29F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7</xdr:row>
      <xdr:rowOff>0</xdr:rowOff>
    </xdr:from>
    <xdr:ext cx="134144" cy="112569"/>
    <xdr:pic>
      <xdr:nvPicPr>
        <xdr:cNvPr id="15" name="BExW253QPOZK9KW8BJC3LBXGCG2N" descr="Y5HX37BEUWSN1NEFJKZJXI3SX" hidden="1">
          <a:extLst>
            <a:ext uri="{FF2B5EF4-FFF2-40B4-BE49-F238E27FC236}">
              <a16:creationId xmlns:a16="http://schemas.microsoft.com/office/drawing/2014/main" id="{7A412F0F-084D-46B7-921E-EFF98AC7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87805" y="2695575"/>
          <a:ext cx="134144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6" name="BExS5CPQ8P8JOQPK7ANNKHLSGOKU" hidden="1">
          <a:extLst>
            <a:ext uri="{FF2B5EF4-FFF2-40B4-BE49-F238E27FC236}">
              <a16:creationId xmlns:a16="http://schemas.microsoft.com/office/drawing/2014/main" id="{74E200C0-22C6-432F-9390-FEE8500B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7" name="BExMM0AVUAIRNJLXB1FW8R0YB4ZZ" hidden="1">
          <a:extLst>
            <a:ext uri="{FF2B5EF4-FFF2-40B4-BE49-F238E27FC236}">
              <a16:creationId xmlns:a16="http://schemas.microsoft.com/office/drawing/2014/main" id="{1053CF9D-F67B-43D9-8DF0-AEDBDB30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8" name="BExXZ7Y09CBS0XA7IPB3IRJ8RJM4" hidden="1">
          <a:extLst>
            <a:ext uri="{FF2B5EF4-FFF2-40B4-BE49-F238E27FC236}">
              <a16:creationId xmlns:a16="http://schemas.microsoft.com/office/drawing/2014/main" id="{23717CA0-2064-457E-8E94-40E8C7A9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41672"/>
    <xdr:pic>
      <xdr:nvPicPr>
        <xdr:cNvPr id="19" name="BExQ7SXS9VUG7P6CACU2J7R2SGIZ" hidden="1">
          <a:extLst>
            <a:ext uri="{FF2B5EF4-FFF2-40B4-BE49-F238E27FC236}">
              <a16:creationId xmlns:a16="http://schemas.microsoft.com/office/drawing/2014/main" id="{7A48112E-6F38-4253-9CD6-7CC0E2EB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416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38100</xdr:colOff>
      <xdr:row>8</xdr:row>
      <xdr:rowOff>0</xdr:rowOff>
    </xdr:from>
    <xdr:ext cx="118362" cy="112569"/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B5C3AACE-D6AD-459C-803A-FA9150CA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16</xdr:row>
      <xdr:rowOff>0</xdr:rowOff>
    </xdr:from>
    <xdr:ext cx="134975" cy="112569"/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6B0D3C7C-4EC6-46EE-BEC8-2E4261D9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3981450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6C3558B3-333D-4619-837B-74433F9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17</xdr:row>
      <xdr:rowOff>0</xdr:rowOff>
    </xdr:from>
    <xdr:ext cx="118362" cy="112569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E9958B6-DE85-43D2-BD53-BF26CFE3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124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18</xdr:row>
      <xdr:rowOff>0</xdr:rowOff>
    </xdr:from>
    <xdr:ext cx="118362" cy="112569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555498C5-8518-4788-9068-252237C9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26720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6E3723FE-3ABE-4150-8E18-69DF0973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2FE8223F-161A-47EC-9B56-7EFF4B20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9</xdr:row>
      <xdr:rowOff>0</xdr:rowOff>
    </xdr:from>
    <xdr:ext cx="134975" cy="112569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C730C54-7571-46D2-A3CB-877D41A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298132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6F6923AE-29D1-4614-B825-292474CB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BA12BA66-7192-415F-8305-1E9E252B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11</xdr:row>
      <xdr:rowOff>0</xdr:rowOff>
    </xdr:from>
    <xdr:ext cx="134975" cy="112569"/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5B445A5A-C760-43EA-B144-CB6F5FAA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44955" y="326707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375163B1-8927-43EE-8E80-9E4486B8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6BC3E101-0FBB-47BC-8025-28E4D664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15</xdr:row>
      <xdr:rowOff>0</xdr:rowOff>
    </xdr:from>
    <xdr:ext cx="118362" cy="112569"/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C89A6B20-F773-402B-A1D5-C34103E9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838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14</xdr:row>
      <xdr:rowOff>0</xdr:rowOff>
    </xdr:from>
    <xdr:ext cx="118362" cy="123826"/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8D83CBC5-5EAA-4345-BF8F-2CA70193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6957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13</xdr:row>
      <xdr:rowOff>0</xdr:rowOff>
    </xdr:from>
    <xdr:ext cx="118362" cy="112569"/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BDC7E4F9-DEED-469C-A499-9991D1F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5528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12</xdr:row>
      <xdr:rowOff>12700</xdr:rowOff>
    </xdr:from>
    <xdr:ext cx="118362" cy="112569"/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E2AD83B9-8570-42FE-B2CF-80ECBE0F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4226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11</xdr:row>
      <xdr:rowOff>0</xdr:rowOff>
    </xdr:from>
    <xdr:ext cx="118362" cy="112569"/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2F5E11E9-4F60-4C6A-8A1D-29147CA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2670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10</xdr:row>
      <xdr:rowOff>0</xdr:rowOff>
    </xdr:from>
    <xdr:ext cx="118362" cy="123826"/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69261B17-EC19-4E53-ABAA-9BEA8597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1242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9</xdr:row>
      <xdr:rowOff>0</xdr:rowOff>
    </xdr:from>
    <xdr:ext cx="118362" cy="112569"/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55D1543C-044A-4F8B-87C3-4264E7F8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981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12569"/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682ECFB9-5713-48FF-B565-50600A1C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A724CEC3-EEC7-451B-9B43-42B61EC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7</xdr:row>
      <xdr:rowOff>0</xdr:rowOff>
    </xdr:from>
    <xdr:to>
      <xdr:col>0</xdr:col>
      <xdr:colOff>1257300</xdr:colOff>
      <xdr:row>7</xdr:row>
      <xdr:rowOff>0</xdr:rowOff>
    </xdr:to>
    <xdr:pic>
      <xdr:nvPicPr>
        <xdr:cNvPr id="42" name="BExODXS4F4SQT22ZXMV6UHXO8PUV" descr="infofield_prev" hidden="1">
          <a:extLst>
            <a:ext uri="{FF2B5EF4-FFF2-40B4-BE49-F238E27FC236}">
              <a16:creationId xmlns:a16="http://schemas.microsoft.com/office/drawing/2014/main" id="{86355045-E0A1-4DB5-9BF1-1DF8E87D79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955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20</xdr:row>
      <xdr:rowOff>0</xdr:rowOff>
    </xdr:from>
    <xdr:ext cx="118362" cy="112569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A0AFD0E1-6BF8-47C2-AF3B-F3730B68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5529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25760"/>
    <xdr:pic>
      <xdr:nvPicPr>
        <xdr:cNvPr id="44" name="BEx973S463FCQVJ7QDFBUIU0WJ3F" descr="ZQTVYL8DCSADVT0QMRXFLU0TR" hidden="1">
          <a:extLst>
            <a:ext uri="{FF2B5EF4-FFF2-40B4-BE49-F238E27FC236}">
              <a16:creationId xmlns:a16="http://schemas.microsoft.com/office/drawing/2014/main" id="{AB7A7558-8ACB-46E5-BBE6-182635DC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4950" y="28384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81280</xdr:colOff>
      <xdr:row>16</xdr:row>
      <xdr:rowOff>0</xdr:rowOff>
    </xdr:from>
    <xdr:ext cx="118362" cy="125760"/>
    <xdr:pic>
      <xdr:nvPicPr>
        <xdr:cNvPr id="45" name="BExRZO0PLWWMCLGRH7EH6UXYWGAJ" descr="9D4GQ34QB727H10MA3SSAR2R9" hidden="1">
          <a:extLst>
            <a:ext uri="{FF2B5EF4-FFF2-40B4-BE49-F238E27FC236}">
              <a16:creationId xmlns:a16="http://schemas.microsoft.com/office/drawing/2014/main" id="{87653E1B-A3BC-4589-BB11-72145803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8130" y="39814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25760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0DB7693F-4689-45A8-B759-55A50292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17</xdr:row>
      <xdr:rowOff>0</xdr:rowOff>
    </xdr:from>
    <xdr:ext cx="118362" cy="125760"/>
    <xdr:pic>
      <xdr:nvPicPr>
        <xdr:cNvPr id="47" name="BExQEGJP61DL2NZY6LMBHBZ0J5YT" descr="D6ZNRZJ7EX4GZT9RO8LE0C905" hidden="1">
          <a:extLst>
            <a:ext uri="{FF2B5EF4-FFF2-40B4-BE49-F238E27FC236}">
              <a16:creationId xmlns:a16="http://schemas.microsoft.com/office/drawing/2014/main" id="{C82F4431-5A02-4F73-A3B9-6AC03FD6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12432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18</xdr:row>
      <xdr:rowOff>0</xdr:rowOff>
    </xdr:from>
    <xdr:ext cx="118362" cy="125760"/>
    <xdr:pic>
      <xdr:nvPicPr>
        <xdr:cNvPr id="48" name="BExTY1BCS6HZIF6HI5491FGHDVAE" descr="MJ6976KI2UH1IE8M227DUYXMJ" hidden="1">
          <a:extLst>
            <a:ext uri="{FF2B5EF4-FFF2-40B4-BE49-F238E27FC236}">
              <a16:creationId xmlns:a16="http://schemas.microsoft.com/office/drawing/2014/main" id="{77DCBEF9-A267-4164-89ED-A9D2EE50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26720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81280</xdr:colOff>
      <xdr:row>9</xdr:row>
      <xdr:rowOff>0</xdr:rowOff>
    </xdr:from>
    <xdr:ext cx="118362" cy="125760"/>
    <xdr:pic>
      <xdr:nvPicPr>
        <xdr:cNvPr id="49" name="BExS8T38WLC2R738ZC7BDJQAKJAJ" descr="MRI962L5PB0E0YWXCIBN82VJH" hidden="1">
          <a:extLst>
            <a:ext uri="{FF2B5EF4-FFF2-40B4-BE49-F238E27FC236}">
              <a16:creationId xmlns:a16="http://schemas.microsoft.com/office/drawing/2014/main" id="{80340685-E652-4A50-8E1B-A34DA5A5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8130" y="298132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81280</xdr:colOff>
      <xdr:row>11</xdr:row>
      <xdr:rowOff>0</xdr:rowOff>
    </xdr:from>
    <xdr:ext cx="118362" cy="125760"/>
    <xdr:pic>
      <xdr:nvPicPr>
        <xdr:cNvPr id="50" name="BEx1X6AMHV6ZK3UJB2BXIJTJHYJU" descr="OALR4L95ELQLZ1Y1LETHM1CS9" hidden="1">
          <a:extLst>
            <a:ext uri="{FF2B5EF4-FFF2-40B4-BE49-F238E27FC236}">
              <a16:creationId xmlns:a16="http://schemas.microsoft.com/office/drawing/2014/main" id="{2D78E007-98F6-4F85-8DA6-58FE06B9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48130" y="326707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25760"/>
    <xdr:pic>
      <xdr:nvPicPr>
        <xdr:cNvPr id="51" name="BEx1QZGQZBAWJ8591VXEIPUOVS7X" descr="MEW27CPIFG44B7E7HEQUUF5QF" hidden="1">
          <a:extLst>
            <a:ext uri="{FF2B5EF4-FFF2-40B4-BE49-F238E27FC236}">
              <a16:creationId xmlns:a16="http://schemas.microsoft.com/office/drawing/2014/main" id="{B46EB26E-42F6-4E9C-8458-A1024107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15</xdr:row>
      <xdr:rowOff>0</xdr:rowOff>
    </xdr:from>
    <xdr:ext cx="118362" cy="125760"/>
    <xdr:pic>
      <xdr:nvPicPr>
        <xdr:cNvPr id="52" name="BExMF7LICJLPXSHM63A6EQ79YQKG" descr="U084VZL15IMB1OFRRAY6GVKAE" hidden="1">
          <a:extLst>
            <a:ext uri="{FF2B5EF4-FFF2-40B4-BE49-F238E27FC236}">
              <a16:creationId xmlns:a16="http://schemas.microsoft.com/office/drawing/2014/main" id="{5637C93E-4FD4-4439-9C35-55491BB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83857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14</xdr:row>
      <xdr:rowOff>0</xdr:rowOff>
    </xdr:from>
    <xdr:ext cx="118362" cy="125760"/>
    <xdr:pic>
      <xdr:nvPicPr>
        <xdr:cNvPr id="53" name="BExS343F8GCKP6HTF9Y97L133DX8" descr="ZRF0KB1IYQSNV63CTXT25G67G" hidden="1">
          <a:extLst>
            <a:ext uri="{FF2B5EF4-FFF2-40B4-BE49-F238E27FC236}">
              <a16:creationId xmlns:a16="http://schemas.microsoft.com/office/drawing/2014/main" id="{8A7972D7-4724-4C8A-8ADE-F60FD560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69570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13</xdr:row>
      <xdr:rowOff>0</xdr:rowOff>
    </xdr:from>
    <xdr:ext cx="118362" cy="125760"/>
    <xdr:pic>
      <xdr:nvPicPr>
        <xdr:cNvPr id="54" name="BExZMRC09W87CY4B73NPZMNH21AH" descr="78CUMI0OVLYJRSDRQ3V2YX812" hidden="1">
          <a:extLst>
            <a:ext uri="{FF2B5EF4-FFF2-40B4-BE49-F238E27FC236}">
              <a16:creationId xmlns:a16="http://schemas.microsoft.com/office/drawing/2014/main" id="{0B008589-A5A6-4DD7-9E64-22096F0F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55282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12</xdr:row>
      <xdr:rowOff>19050</xdr:rowOff>
    </xdr:from>
    <xdr:ext cx="118362" cy="125760"/>
    <xdr:pic>
      <xdr:nvPicPr>
        <xdr:cNvPr id="55" name="BExZXVFJ4DY4I24AARDT4AMP6EN1" descr="TXSMH2MTH86CYKA26740RQPUC" hidden="1">
          <a:extLst>
            <a:ext uri="{FF2B5EF4-FFF2-40B4-BE49-F238E27FC236}">
              <a16:creationId xmlns:a16="http://schemas.microsoft.com/office/drawing/2014/main" id="{96ACD915-2B3A-482A-B5A7-4B38F422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42900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11</xdr:row>
      <xdr:rowOff>0</xdr:rowOff>
    </xdr:from>
    <xdr:ext cx="118362" cy="125760"/>
    <xdr:pic>
      <xdr:nvPicPr>
        <xdr:cNvPr id="56" name="BExOCUIOFQWUGTBU5ESTW3EYEP5C" descr="9BNF49V0R6VVYPHEVMJ3ABDQZ" hidden="1">
          <a:extLst>
            <a:ext uri="{FF2B5EF4-FFF2-40B4-BE49-F238E27FC236}">
              <a16:creationId xmlns:a16="http://schemas.microsoft.com/office/drawing/2014/main" id="{F2990B50-1AEB-4677-B073-7A34AD27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26707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10</xdr:row>
      <xdr:rowOff>0</xdr:rowOff>
    </xdr:from>
    <xdr:ext cx="118362" cy="125760"/>
    <xdr:pic>
      <xdr:nvPicPr>
        <xdr:cNvPr id="57" name="BExU65O9OE4B4MQ2A3OYH13M8BZJ" descr="3INNIMMPDBB0JF37L81M6ID21" hidden="1">
          <a:extLst>
            <a:ext uri="{FF2B5EF4-FFF2-40B4-BE49-F238E27FC236}">
              <a16:creationId xmlns:a16="http://schemas.microsoft.com/office/drawing/2014/main" id="{FDFCF777-FF99-47C9-AA3B-C00FF9D5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12420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9</xdr:row>
      <xdr:rowOff>0</xdr:rowOff>
    </xdr:from>
    <xdr:ext cx="118362" cy="125760"/>
    <xdr:pic>
      <xdr:nvPicPr>
        <xdr:cNvPr id="58" name="BExOPRCR0UW7TKXSV5WDTL348FGL" descr="S9JM17GP1802LHN4GT14BJYIC" hidden="1">
          <a:extLst>
            <a:ext uri="{FF2B5EF4-FFF2-40B4-BE49-F238E27FC236}">
              <a16:creationId xmlns:a16="http://schemas.microsoft.com/office/drawing/2014/main" id="{2CDD791F-DBE1-4FB6-B221-EB7D85CA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981325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25760"/>
    <xdr:pic>
      <xdr:nvPicPr>
        <xdr:cNvPr id="59" name="BEx5OESAY2W8SEGI3TSB65EHJ04B" descr="9CN2Y88X8WYV1HWZG1QILY9BK" hidden="1">
          <a:extLst>
            <a:ext uri="{FF2B5EF4-FFF2-40B4-BE49-F238E27FC236}">
              <a16:creationId xmlns:a16="http://schemas.microsoft.com/office/drawing/2014/main" id="{23B431E4-CF45-43E1-BB8D-FFAD07DB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8384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20</xdr:row>
      <xdr:rowOff>0</xdr:rowOff>
    </xdr:from>
    <xdr:ext cx="118362" cy="125760"/>
    <xdr:pic>
      <xdr:nvPicPr>
        <xdr:cNvPr id="60" name="BExTY1BCS6HZIF6HI5491FGHDVAE" descr="MJ6976KI2UH1IE8M227DUYXMJ" hidden="1">
          <a:extLst>
            <a:ext uri="{FF2B5EF4-FFF2-40B4-BE49-F238E27FC236}">
              <a16:creationId xmlns:a16="http://schemas.microsoft.com/office/drawing/2014/main" id="{17149970-ACA9-4BF0-AC13-ABA204C7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552950"/>
          <a:ext cx="118362" cy="1257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1" name="BExMO7VFCN4EL59982UR4AJ25JNJ" descr="XX6TINEJADZGKR0CTM7ZRT0RA" hidden="1">
          <a:extLst>
            <a:ext uri="{FF2B5EF4-FFF2-40B4-BE49-F238E27FC236}">
              <a16:creationId xmlns:a16="http://schemas.microsoft.com/office/drawing/2014/main" id="{2C38899F-4575-4F94-9BF4-0C981FDE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2" name="BExU3EX5JJCXCII4YKUJBFBGIJR2" descr="OF5ZI9PI5WH36VPANJ2DYLNMI" hidden="1">
          <a:extLst>
            <a:ext uri="{FF2B5EF4-FFF2-40B4-BE49-F238E27FC236}">
              <a16:creationId xmlns:a16="http://schemas.microsoft.com/office/drawing/2014/main" id="{98ED02C6-3584-4DDA-8698-4B4D6F72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3" name="BEx1I152WN2D3A85O2XN0DGXCWHN" descr="KHBZFMANRA4UMJR1AB4M5NJNT" hidden="1">
          <a:extLst>
            <a:ext uri="{FF2B5EF4-FFF2-40B4-BE49-F238E27FC236}">
              <a16:creationId xmlns:a16="http://schemas.microsoft.com/office/drawing/2014/main" id="{5B3F58E3-26D4-4873-AF56-B7303B02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4" name="BExW9676P0SKCVKK25QCGHPA3PAD" descr="9A4PWZ20RMSRF0PNECCDM75CA" hidden="1">
          <a:extLst>
            <a:ext uri="{FF2B5EF4-FFF2-40B4-BE49-F238E27FC236}">
              <a16:creationId xmlns:a16="http://schemas.microsoft.com/office/drawing/2014/main" id="{D931578D-D661-4583-A280-001EB40C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7</xdr:row>
      <xdr:rowOff>0</xdr:rowOff>
    </xdr:from>
    <xdr:ext cx="134144" cy="112569"/>
    <xdr:pic>
      <xdr:nvPicPr>
        <xdr:cNvPr id="65" name="BExW253QPOZK9KW8BJC3LBXGCG2N" descr="Y5HX37BEUWSN1NEFJKZJXI3SX" hidden="1">
          <a:extLst>
            <a:ext uri="{FF2B5EF4-FFF2-40B4-BE49-F238E27FC236}">
              <a16:creationId xmlns:a16="http://schemas.microsoft.com/office/drawing/2014/main" id="{A1D8B251-1380-4B92-937A-7463DCA0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87805" y="2695575"/>
          <a:ext cx="134144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6" name="BExS5CPQ8P8JOQPK7ANNKHLSGOKU" hidden="1">
          <a:extLst>
            <a:ext uri="{FF2B5EF4-FFF2-40B4-BE49-F238E27FC236}">
              <a16:creationId xmlns:a16="http://schemas.microsoft.com/office/drawing/2014/main" id="{FF7FB834-529F-451F-A89B-823D6261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7" name="BExMM0AVUAIRNJLXB1FW8R0YB4ZZ" hidden="1">
          <a:extLst>
            <a:ext uri="{FF2B5EF4-FFF2-40B4-BE49-F238E27FC236}">
              <a16:creationId xmlns:a16="http://schemas.microsoft.com/office/drawing/2014/main" id="{D0474D0A-7769-4F65-AE0C-65FD1965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8" name="BExXZ7Y09CBS0XA7IPB3IRJ8RJM4" hidden="1">
          <a:extLst>
            <a:ext uri="{FF2B5EF4-FFF2-40B4-BE49-F238E27FC236}">
              <a16:creationId xmlns:a16="http://schemas.microsoft.com/office/drawing/2014/main" id="{C7DFDA61-5DDF-4952-A2AB-9F1A5312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69" name="BExQ7SXS9VUG7P6CACU2J7R2SGIZ" hidden="1">
          <a:extLst>
            <a:ext uri="{FF2B5EF4-FFF2-40B4-BE49-F238E27FC236}">
              <a16:creationId xmlns:a16="http://schemas.microsoft.com/office/drawing/2014/main" id="{04FC0B36-A0C5-4FC2-8AF9-CB8EBB41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70" name="BEx973S463FCQVJ7QDFBUIU0WJ3F" descr="ZQTVYL8DCSADVT0QMRXFLU0TR" hidden="1">
          <a:extLst>
            <a:ext uri="{FF2B5EF4-FFF2-40B4-BE49-F238E27FC236}">
              <a16:creationId xmlns:a16="http://schemas.microsoft.com/office/drawing/2014/main" id="{E137AEF1-7773-44B5-8C9E-D9A1927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13</xdr:row>
      <xdr:rowOff>0</xdr:rowOff>
    </xdr:from>
    <xdr:ext cx="134975" cy="112569"/>
    <xdr:pic>
      <xdr:nvPicPr>
        <xdr:cNvPr id="71" name="BExRZO0PLWWMCLGRH7EH6UXYWGAJ" descr="9D4GQ34QB727H10MA3SSAR2R9" hidden="1">
          <a:extLst>
            <a:ext uri="{FF2B5EF4-FFF2-40B4-BE49-F238E27FC236}">
              <a16:creationId xmlns:a16="http://schemas.microsoft.com/office/drawing/2014/main" id="{792CAA60-A9A0-47F1-9457-426EB1F4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355282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14</xdr:row>
      <xdr:rowOff>0</xdr:rowOff>
    </xdr:from>
    <xdr:ext cx="118362" cy="123826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690DA7BD-DCF6-4A6D-843F-BDACF5BB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6957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15</xdr:row>
      <xdr:rowOff>0</xdr:rowOff>
    </xdr:from>
    <xdr:ext cx="118362" cy="112569"/>
    <xdr:pic>
      <xdr:nvPicPr>
        <xdr:cNvPr id="73" name="BExQEGJP61DL2NZY6LMBHBZ0J5YT" descr="D6ZNRZJ7EX4GZT9RO8LE0C905" hidden="1">
          <a:extLst>
            <a:ext uri="{FF2B5EF4-FFF2-40B4-BE49-F238E27FC236}">
              <a16:creationId xmlns:a16="http://schemas.microsoft.com/office/drawing/2014/main" id="{8BAF4311-341D-45E8-B29A-AC7853B6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838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74" name="BExTY1BCS6HZIF6HI5491FGHDVAE" descr="MJ6976KI2UH1IE8M227DUYXMJ" hidden="1">
          <a:extLst>
            <a:ext uri="{FF2B5EF4-FFF2-40B4-BE49-F238E27FC236}">
              <a16:creationId xmlns:a16="http://schemas.microsoft.com/office/drawing/2014/main" id="{228304C8-5E1A-4B49-9E51-900EEFFB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75" name="BEx5FXJGJOT93D0J2IRJ3985IUMI" hidden="1">
          <a:extLst>
            <a:ext uri="{FF2B5EF4-FFF2-40B4-BE49-F238E27FC236}">
              <a16:creationId xmlns:a16="http://schemas.microsoft.com/office/drawing/2014/main" id="{770AA471-7B3B-4216-A9C2-DA71861A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76" name="BEx3RTMHAR35NUAAK49TV6NU7EPA" descr="QFXLG4ZCXTRQSJYFCKJ58G9N8" hidden="1">
          <a:extLst>
            <a:ext uri="{FF2B5EF4-FFF2-40B4-BE49-F238E27FC236}">
              <a16:creationId xmlns:a16="http://schemas.microsoft.com/office/drawing/2014/main" id="{A2054C63-DDD7-4D76-BE8F-AF0A203E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7</xdr:row>
      <xdr:rowOff>0</xdr:rowOff>
    </xdr:from>
    <xdr:ext cx="134975" cy="112569"/>
    <xdr:pic>
      <xdr:nvPicPr>
        <xdr:cNvPr id="77" name="BExS8T38WLC2R738ZC7BDJQAKJAJ" descr="MRI962L5PB0E0YWXCIBN82VJH" hidden="1">
          <a:extLst>
            <a:ext uri="{FF2B5EF4-FFF2-40B4-BE49-F238E27FC236}">
              <a16:creationId xmlns:a16="http://schemas.microsoft.com/office/drawing/2014/main" id="{5C18CF17-372E-4F32-B334-7CB9C2C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269557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78" name="BEx5F64BJ6DCM4EJH81D5ZFNPZ0V" descr="7DJ9FILZD2YPS6X1JBP9E76TU" hidden="1">
          <a:extLst>
            <a:ext uri="{FF2B5EF4-FFF2-40B4-BE49-F238E27FC236}">
              <a16:creationId xmlns:a16="http://schemas.microsoft.com/office/drawing/2014/main" id="{42382474-8AE8-431B-91FE-3A6B86B0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79" name="BExQEXXHA3EEXR44LT6RKCDWM6ZT" hidden="1">
          <a:extLst>
            <a:ext uri="{FF2B5EF4-FFF2-40B4-BE49-F238E27FC236}">
              <a16:creationId xmlns:a16="http://schemas.microsoft.com/office/drawing/2014/main" id="{C9F50A93-FEBB-4DB1-9446-18262927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8</xdr:row>
      <xdr:rowOff>0</xdr:rowOff>
    </xdr:from>
    <xdr:ext cx="134975" cy="112569"/>
    <xdr:pic>
      <xdr:nvPicPr>
        <xdr:cNvPr id="80" name="BEx1X6AMHV6ZK3UJB2BXIJTJHYJU" descr="OALR4L95ELQLZ1Y1LETHM1CS9" hidden="1">
          <a:extLst>
            <a:ext uri="{FF2B5EF4-FFF2-40B4-BE49-F238E27FC236}">
              <a16:creationId xmlns:a16="http://schemas.microsoft.com/office/drawing/2014/main" id="{83FF5B3D-8A9A-494C-9E48-C0B6798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44955" y="2838450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81" name="BExSDIVCE09QKG3CT52PHCS6ZJ09" descr="9F076L7EQCF2COMMGCQG6BQGU" hidden="1">
          <a:extLst>
            <a:ext uri="{FF2B5EF4-FFF2-40B4-BE49-F238E27FC236}">
              <a16:creationId xmlns:a16="http://schemas.microsoft.com/office/drawing/2014/main" id="{759A9E58-8420-4CC0-B599-69ECC10C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13</xdr:row>
      <xdr:rowOff>0</xdr:rowOff>
    </xdr:from>
    <xdr:ext cx="118362" cy="112569"/>
    <xdr:pic>
      <xdr:nvPicPr>
        <xdr:cNvPr id="82" name="BEx1QZGQZBAWJ8591VXEIPUOVS7X" descr="MEW27CPIFG44B7E7HEQUUF5QF" hidden="1">
          <a:extLst>
            <a:ext uri="{FF2B5EF4-FFF2-40B4-BE49-F238E27FC236}">
              <a16:creationId xmlns:a16="http://schemas.microsoft.com/office/drawing/2014/main" id="{C810D298-B19F-48AC-AED8-06F647E6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5528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12</xdr:row>
      <xdr:rowOff>0</xdr:rowOff>
    </xdr:from>
    <xdr:ext cx="118362" cy="123826"/>
    <xdr:pic>
      <xdr:nvPicPr>
        <xdr:cNvPr id="83" name="BExMF7LICJLPXSHM63A6EQ79YQKG" descr="U084VZL15IMB1OFRRAY6GVKAE" hidden="1">
          <a:extLst>
            <a:ext uri="{FF2B5EF4-FFF2-40B4-BE49-F238E27FC236}">
              <a16:creationId xmlns:a16="http://schemas.microsoft.com/office/drawing/2014/main" id="{857EC64B-72DB-41AD-8A3C-CFB97199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40995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11</xdr:row>
      <xdr:rowOff>0</xdr:rowOff>
    </xdr:from>
    <xdr:ext cx="118362" cy="112569"/>
    <xdr:pic>
      <xdr:nvPicPr>
        <xdr:cNvPr id="84" name="BExS343F8GCKP6HTF9Y97L133DX8" descr="ZRF0KB1IYQSNV63CTXT25G67G" hidden="1">
          <a:extLst>
            <a:ext uri="{FF2B5EF4-FFF2-40B4-BE49-F238E27FC236}">
              <a16:creationId xmlns:a16="http://schemas.microsoft.com/office/drawing/2014/main" id="{D366979F-0E36-4A82-A1AF-BC29101E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2670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10</xdr:row>
      <xdr:rowOff>0</xdr:rowOff>
    </xdr:from>
    <xdr:ext cx="118362" cy="123826"/>
    <xdr:pic>
      <xdr:nvPicPr>
        <xdr:cNvPr id="85" name="BExZMRC09W87CY4B73NPZMNH21AH" descr="78CUMI0OVLYJRSDRQ3V2YX812" hidden="1">
          <a:extLst>
            <a:ext uri="{FF2B5EF4-FFF2-40B4-BE49-F238E27FC236}">
              <a16:creationId xmlns:a16="http://schemas.microsoft.com/office/drawing/2014/main" id="{DD5CC861-202E-4E8D-8339-03586C5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1242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9</xdr:row>
      <xdr:rowOff>19050</xdr:rowOff>
    </xdr:from>
    <xdr:ext cx="118362" cy="112569"/>
    <xdr:pic>
      <xdr:nvPicPr>
        <xdr:cNvPr id="86" name="BExZXVFJ4DY4I24AARDT4AMP6EN1" descr="TXSMH2MTH86CYKA26740RQPUC" hidden="1">
          <a:extLst>
            <a:ext uri="{FF2B5EF4-FFF2-40B4-BE49-F238E27FC236}">
              <a16:creationId xmlns:a16="http://schemas.microsoft.com/office/drawing/2014/main" id="{10877997-FA31-44E3-9484-203F2636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0003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12569"/>
    <xdr:pic>
      <xdr:nvPicPr>
        <xdr:cNvPr id="87" name="BExOCUIOFQWUGTBU5ESTW3EYEP5C" descr="9BNF49V0R6VVYPHEVMJ3ABDQZ" hidden="1">
          <a:extLst>
            <a:ext uri="{FF2B5EF4-FFF2-40B4-BE49-F238E27FC236}">
              <a16:creationId xmlns:a16="http://schemas.microsoft.com/office/drawing/2014/main" id="{52F8AA96-3999-4AFA-9E63-D64DC8E7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88" name="BExU65O9OE4B4MQ2A3OYH13M8BZJ" descr="3INNIMMPDBB0JF37L81M6ID21" hidden="1">
          <a:extLst>
            <a:ext uri="{FF2B5EF4-FFF2-40B4-BE49-F238E27FC236}">
              <a16:creationId xmlns:a16="http://schemas.microsoft.com/office/drawing/2014/main" id="{FDB888ED-DB2C-468D-A64C-C7F93C98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89" name="BExOPRCR0UW7TKXSV5WDTL348FGL" descr="S9JM17GP1802LHN4GT14BJYIC" hidden="1">
          <a:extLst>
            <a:ext uri="{FF2B5EF4-FFF2-40B4-BE49-F238E27FC236}">
              <a16:creationId xmlns:a16="http://schemas.microsoft.com/office/drawing/2014/main" id="{6681E9CA-C1D8-44FA-B82F-EA7B2052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90" name="BEx5OESAY2W8SEGI3TSB65EHJ04B" descr="9CN2Y88X8WYV1HWZG1QILY9BK" hidden="1">
          <a:extLst>
            <a:ext uri="{FF2B5EF4-FFF2-40B4-BE49-F238E27FC236}">
              <a16:creationId xmlns:a16="http://schemas.microsoft.com/office/drawing/2014/main" id="{3E1965BC-7C04-4DD0-BA97-952548BD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91" name="BExGMWEQ2BYRY9BAO5T1X850MJN1" descr="AZ9ST0XDIOP50HSUFO5V31BR0" hidden="1">
          <a:extLst>
            <a:ext uri="{FF2B5EF4-FFF2-40B4-BE49-F238E27FC236}">
              <a16:creationId xmlns:a16="http://schemas.microsoft.com/office/drawing/2014/main" id="{5B1EF6BB-762F-4FB7-B409-62F59400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17</xdr:row>
      <xdr:rowOff>0</xdr:rowOff>
    </xdr:from>
    <xdr:ext cx="118362" cy="112569"/>
    <xdr:pic>
      <xdr:nvPicPr>
        <xdr:cNvPr id="92" name="BExTY1BCS6HZIF6HI5491FGHDVAE" descr="MJ6976KI2UH1IE8M227DUYXMJ" hidden="1">
          <a:extLst>
            <a:ext uri="{FF2B5EF4-FFF2-40B4-BE49-F238E27FC236}">
              <a16:creationId xmlns:a16="http://schemas.microsoft.com/office/drawing/2014/main" id="{5CAF5E0A-6DCD-4959-B558-3759EA27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124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3" name="BExMO7VFCN4EL59982UR4AJ25JNJ" descr="XX6TINEJADZGKR0CTM7ZRT0RA" hidden="1">
          <a:extLst>
            <a:ext uri="{FF2B5EF4-FFF2-40B4-BE49-F238E27FC236}">
              <a16:creationId xmlns:a16="http://schemas.microsoft.com/office/drawing/2014/main" id="{8D000C08-828A-40F9-8ACC-F88FF3CD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4" name="BExU3EX5JJCXCII4YKUJBFBGIJR2" descr="OF5ZI9PI5WH36VPANJ2DYLNMI" hidden="1">
          <a:extLst>
            <a:ext uri="{FF2B5EF4-FFF2-40B4-BE49-F238E27FC236}">
              <a16:creationId xmlns:a16="http://schemas.microsoft.com/office/drawing/2014/main" id="{FAD7269F-C1F6-447B-ACE9-71133AEE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5" name="BEx1I152WN2D3A85O2XN0DGXCWHN" descr="KHBZFMANRA4UMJR1AB4M5NJNT" hidden="1">
          <a:extLst>
            <a:ext uri="{FF2B5EF4-FFF2-40B4-BE49-F238E27FC236}">
              <a16:creationId xmlns:a16="http://schemas.microsoft.com/office/drawing/2014/main" id="{CE18D08A-D07D-42A9-86E9-C4D544CA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6" name="BExW9676P0SKCVKK25QCGHPA3PAD" descr="9A4PWZ20RMSRF0PNECCDM75CA" hidden="1">
          <a:extLst>
            <a:ext uri="{FF2B5EF4-FFF2-40B4-BE49-F238E27FC236}">
              <a16:creationId xmlns:a16="http://schemas.microsoft.com/office/drawing/2014/main" id="{D6169AD9-CD08-423F-B088-FA0D95A1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7</xdr:row>
      <xdr:rowOff>0</xdr:rowOff>
    </xdr:from>
    <xdr:ext cx="134144" cy="112569"/>
    <xdr:pic>
      <xdr:nvPicPr>
        <xdr:cNvPr id="97" name="BExW253QPOZK9KW8BJC3LBXGCG2N" descr="Y5HX37BEUWSN1NEFJKZJXI3SX" hidden="1">
          <a:extLst>
            <a:ext uri="{FF2B5EF4-FFF2-40B4-BE49-F238E27FC236}">
              <a16:creationId xmlns:a16="http://schemas.microsoft.com/office/drawing/2014/main" id="{5A7124E8-5890-458E-A8B3-4ACF079B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87805" y="2695575"/>
          <a:ext cx="134144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8" name="BExS5CPQ8P8JOQPK7ANNKHLSGOKU" hidden="1">
          <a:extLst>
            <a:ext uri="{FF2B5EF4-FFF2-40B4-BE49-F238E27FC236}">
              <a16:creationId xmlns:a16="http://schemas.microsoft.com/office/drawing/2014/main" id="{3A250BB3-EB04-4654-BC06-F136C183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99" name="BExMM0AVUAIRNJLXB1FW8R0YB4ZZ" hidden="1">
          <a:extLst>
            <a:ext uri="{FF2B5EF4-FFF2-40B4-BE49-F238E27FC236}">
              <a16:creationId xmlns:a16="http://schemas.microsoft.com/office/drawing/2014/main" id="{5210775C-607A-4DE2-B933-CF2A5793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100" name="BExXZ7Y09CBS0XA7IPB3IRJ8RJM4" hidden="1">
          <a:extLst>
            <a:ext uri="{FF2B5EF4-FFF2-40B4-BE49-F238E27FC236}">
              <a16:creationId xmlns:a16="http://schemas.microsoft.com/office/drawing/2014/main" id="{78E2263D-AD75-4E6D-B287-7A4BCE7D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7</xdr:row>
      <xdr:rowOff>0</xdr:rowOff>
    </xdr:from>
    <xdr:ext cx="54429" cy="57150"/>
    <xdr:pic>
      <xdr:nvPicPr>
        <xdr:cNvPr id="101" name="BExQ7SXS9VUG7P6CACU2J7R2SGIZ" hidden="1">
          <a:extLst>
            <a:ext uri="{FF2B5EF4-FFF2-40B4-BE49-F238E27FC236}">
              <a16:creationId xmlns:a16="http://schemas.microsoft.com/office/drawing/2014/main" id="{B77A6FFD-E3F3-48CA-A785-D9F34615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02" name="BEx973S463FCQVJ7QDFBUIU0WJ3F" descr="ZQTVYL8DCSADVT0QMRXFLU0TR" hidden="1">
          <a:extLst>
            <a:ext uri="{FF2B5EF4-FFF2-40B4-BE49-F238E27FC236}">
              <a16:creationId xmlns:a16="http://schemas.microsoft.com/office/drawing/2014/main" id="{7F48F723-0B59-4ABA-BB07-1F1E851D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15</xdr:row>
      <xdr:rowOff>0</xdr:rowOff>
    </xdr:from>
    <xdr:ext cx="134975" cy="112569"/>
    <xdr:pic>
      <xdr:nvPicPr>
        <xdr:cNvPr id="103" name="BExRZO0PLWWMCLGRH7EH6UXYWGAJ" descr="9D4GQ34QB727H10MA3SSAR2R9" hidden="1">
          <a:extLst>
            <a:ext uri="{FF2B5EF4-FFF2-40B4-BE49-F238E27FC236}">
              <a16:creationId xmlns:a16="http://schemas.microsoft.com/office/drawing/2014/main" id="{313B4ACF-185B-4360-9EAD-0BE7C655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383857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104" name="BExBDP6HNAAJUM39SE5G2C8BKNRQ" descr="1TM64TL2QIMYV7WYSV2VLGXY4" hidden="1">
          <a:extLst>
            <a:ext uri="{FF2B5EF4-FFF2-40B4-BE49-F238E27FC236}">
              <a16:creationId xmlns:a16="http://schemas.microsoft.com/office/drawing/2014/main" id="{7962F749-6773-4BA9-B3BD-BD6F32EA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105" name="BExQEGJP61DL2NZY6LMBHBZ0J5YT" descr="D6ZNRZJ7EX4GZT9RO8LE0C905" hidden="1">
          <a:extLst>
            <a:ext uri="{FF2B5EF4-FFF2-40B4-BE49-F238E27FC236}">
              <a16:creationId xmlns:a16="http://schemas.microsoft.com/office/drawing/2014/main" id="{18DC465E-0C88-4CDA-8645-BF07C3A6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17</xdr:row>
      <xdr:rowOff>0</xdr:rowOff>
    </xdr:from>
    <xdr:ext cx="118362" cy="112569"/>
    <xdr:pic>
      <xdr:nvPicPr>
        <xdr:cNvPr id="106" name="BExTY1BCS6HZIF6HI5491FGHDVAE" descr="MJ6976KI2UH1IE8M227DUYXMJ" hidden="1">
          <a:extLst>
            <a:ext uri="{FF2B5EF4-FFF2-40B4-BE49-F238E27FC236}">
              <a16:creationId xmlns:a16="http://schemas.microsoft.com/office/drawing/2014/main" id="{9D8AF605-A11F-4D02-AC02-FD97FF06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124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07" name="BEx5FXJGJOT93D0J2IRJ3985IUMI" hidden="1">
          <a:extLst>
            <a:ext uri="{FF2B5EF4-FFF2-40B4-BE49-F238E27FC236}">
              <a16:creationId xmlns:a16="http://schemas.microsoft.com/office/drawing/2014/main" id="{87461803-DF90-498A-B01E-B96271EA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108" name="BEx3RTMHAR35NUAAK49TV6NU7EPA" descr="QFXLG4ZCXTRQSJYFCKJ58G9N8" hidden="1">
          <a:extLst>
            <a:ext uri="{FF2B5EF4-FFF2-40B4-BE49-F238E27FC236}">
              <a16:creationId xmlns:a16="http://schemas.microsoft.com/office/drawing/2014/main" id="{6CA1833E-F2E8-4BDA-9D1B-C762CC6C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8</xdr:row>
      <xdr:rowOff>0</xdr:rowOff>
    </xdr:from>
    <xdr:ext cx="134975" cy="112569"/>
    <xdr:pic>
      <xdr:nvPicPr>
        <xdr:cNvPr id="109" name="BExS8T38WLC2R738ZC7BDJQAKJAJ" descr="MRI962L5PB0E0YWXCIBN82VJH" hidden="1">
          <a:extLst>
            <a:ext uri="{FF2B5EF4-FFF2-40B4-BE49-F238E27FC236}">
              <a16:creationId xmlns:a16="http://schemas.microsoft.com/office/drawing/2014/main" id="{009A2504-F29E-4316-BDBE-AFC07752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2838450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10" name="BEx5F64BJ6DCM4EJH81D5ZFNPZ0V" descr="7DJ9FILZD2YPS6X1JBP9E76TU" hidden="1">
          <a:extLst>
            <a:ext uri="{FF2B5EF4-FFF2-40B4-BE49-F238E27FC236}">
              <a16:creationId xmlns:a16="http://schemas.microsoft.com/office/drawing/2014/main" id="{E9162089-3E75-4FB5-AA36-521AF994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11" name="BExQEXXHA3EEXR44LT6RKCDWM6ZT" hidden="1">
          <a:extLst>
            <a:ext uri="{FF2B5EF4-FFF2-40B4-BE49-F238E27FC236}">
              <a16:creationId xmlns:a16="http://schemas.microsoft.com/office/drawing/2014/main" id="{7ED76077-415D-4055-98D2-F5C70F54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10</xdr:row>
      <xdr:rowOff>0</xdr:rowOff>
    </xdr:from>
    <xdr:ext cx="134975" cy="123826"/>
    <xdr:pic>
      <xdr:nvPicPr>
        <xdr:cNvPr id="112" name="BEx1X6AMHV6ZK3UJB2BXIJTJHYJU" descr="OALR4L95ELQLZ1Y1LETHM1CS9" hidden="1">
          <a:extLst>
            <a:ext uri="{FF2B5EF4-FFF2-40B4-BE49-F238E27FC236}">
              <a16:creationId xmlns:a16="http://schemas.microsoft.com/office/drawing/2014/main" id="{4B2ACDBC-4CB5-4136-AE86-843234B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44955" y="3124200"/>
          <a:ext cx="134975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7</xdr:row>
      <xdr:rowOff>0</xdr:rowOff>
    </xdr:from>
    <xdr:ext cx="118362" cy="112569"/>
    <xdr:pic>
      <xdr:nvPicPr>
        <xdr:cNvPr id="113" name="BExSDIVCE09QKG3CT52PHCS6ZJ09" descr="9F076L7EQCF2COMMGCQG6BQGU" hidden="1">
          <a:extLst>
            <a:ext uri="{FF2B5EF4-FFF2-40B4-BE49-F238E27FC236}">
              <a16:creationId xmlns:a16="http://schemas.microsoft.com/office/drawing/2014/main" id="{728E779C-B1D0-4EC7-AD39-67553409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15</xdr:row>
      <xdr:rowOff>0</xdr:rowOff>
    </xdr:from>
    <xdr:ext cx="118362" cy="112569"/>
    <xdr:pic>
      <xdr:nvPicPr>
        <xdr:cNvPr id="114" name="BEx1QZGQZBAWJ8591VXEIPUOVS7X" descr="MEW27CPIFG44B7E7HEQUUF5QF" hidden="1">
          <a:extLst>
            <a:ext uri="{FF2B5EF4-FFF2-40B4-BE49-F238E27FC236}">
              <a16:creationId xmlns:a16="http://schemas.microsoft.com/office/drawing/2014/main" id="{810BE549-6995-4178-958E-96516191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838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14</xdr:row>
      <xdr:rowOff>0</xdr:rowOff>
    </xdr:from>
    <xdr:ext cx="118362" cy="123826"/>
    <xdr:pic>
      <xdr:nvPicPr>
        <xdr:cNvPr id="115" name="BExMF7LICJLPXSHM63A6EQ79YQKG" descr="U084VZL15IMB1OFRRAY6GVKAE" hidden="1">
          <a:extLst>
            <a:ext uri="{FF2B5EF4-FFF2-40B4-BE49-F238E27FC236}">
              <a16:creationId xmlns:a16="http://schemas.microsoft.com/office/drawing/2014/main" id="{6424ECA8-DA2D-47C9-BFD3-AFA462A8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6957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13</xdr:row>
      <xdr:rowOff>0</xdr:rowOff>
    </xdr:from>
    <xdr:ext cx="118362" cy="112569"/>
    <xdr:pic>
      <xdr:nvPicPr>
        <xdr:cNvPr id="116" name="BExS343F8GCKP6HTF9Y97L133DX8" descr="ZRF0KB1IYQSNV63CTXT25G67G" hidden="1">
          <a:extLst>
            <a:ext uri="{FF2B5EF4-FFF2-40B4-BE49-F238E27FC236}">
              <a16:creationId xmlns:a16="http://schemas.microsoft.com/office/drawing/2014/main" id="{9D312D26-E730-465F-B46A-163A9121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5528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12</xdr:row>
      <xdr:rowOff>0</xdr:rowOff>
    </xdr:from>
    <xdr:ext cx="118362" cy="123826"/>
    <xdr:pic>
      <xdr:nvPicPr>
        <xdr:cNvPr id="117" name="BExZMRC09W87CY4B73NPZMNH21AH" descr="78CUMI0OVLYJRSDRQ3V2YX812" hidden="1">
          <a:extLst>
            <a:ext uri="{FF2B5EF4-FFF2-40B4-BE49-F238E27FC236}">
              <a16:creationId xmlns:a16="http://schemas.microsoft.com/office/drawing/2014/main" id="{E4C975B0-47D8-4968-929E-C3FA4D5A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40995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11</xdr:row>
      <xdr:rowOff>19050</xdr:rowOff>
    </xdr:from>
    <xdr:ext cx="118362" cy="112569"/>
    <xdr:pic>
      <xdr:nvPicPr>
        <xdr:cNvPr id="118" name="BExZXVFJ4DY4I24AARDT4AMP6EN1" descr="TXSMH2MTH86CYKA26740RQPUC" hidden="1">
          <a:extLst>
            <a:ext uri="{FF2B5EF4-FFF2-40B4-BE49-F238E27FC236}">
              <a16:creationId xmlns:a16="http://schemas.microsoft.com/office/drawing/2014/main" id="{5219E55C-D453-4B84-A0FE-0B11C99C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2861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10</xdr:row>
      <xdr:rowOff>0</xdr:rowOff>
    </xdr:from>
    <xdr:ext cx="118362" cy="123826"/>
    <xdr:pic>
      <xdr:nvPicPr>
        <xdr:cNvPr id="119" name="BExOCUIOFQWUGTBU5ESTW3EYEP5C" descr="9BNF49V0R6VVYPHEVMJ3ABDQZ" hidden="1">
          <a:extLst>
            <a:ext uri="{FF2B5EF4-FFF2-40B4-BE49-F238E27FC236}">
              <a16:creationId xmlns:a16="http://schemas.microsoft.com/office/drawing/2014/main" id="{52E33225-16CC-4CB9-96A6-490DD12A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1242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9</xdr:row>
      <xdr:rowOff>0</xdr:rowOff>
    </xdr:from>
    <xdr:ext cx="118362" cy="112569"/>
    <xdr:pic>
      <xdr:nvPicPr>
        <xdr:cNvPr id="120" name="BExU65O9OE4B4MQ2A3OYH13M8BZJ" descr="3INNIMMPDBB0JF37L81M6ID21" hidden="1">
          <a:extLst>
            <a:ext uri="{FF2B5EF4-FFF2-40B4-BE49-F238E27FC236}">
              <a16:creationId xmlns:a16="http://schemas.microsoft.com/office/drawing/2014/main" id="{8E0DDF26-8955-4572-9E6F-71005F17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981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12569"/>
    <xdr:pic>
      <xdr:nvPicPr>
        <xdr:cNvPr id="121" name="BExOPRCR0UW7TKXSV5WDTL348FGL" descr="S9JM17GP1802LHN4GT14BJYIC" hidden="1">
          <a:extLst>
            <a:ext uri="{FF2B5EF4-FFF2-40B4-BE49-F238E27FC236}">
              <a16:creationId xmlns:a16="http://schemas.microsoft.com/office/drawing/2014/main" id="{63AF66B2-7384-4904-B29E-7BF7FD9D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22" name="BEx5OESAY2W8SEGI3TSB65EHJ04B" descr="9CN2Y88X8WYV1HWZG1QILY9BK" hidden="1">
          <a:extLst>
            <a:ext uri="{FF2B5EF4-FFF2-40B4-BE49-F238E27FC236}">
              <a16:creationId xmlns:a16="http://schemas.microsoft.com/office/drawing/2014/main" id="{D48A8114-E212-41B5-AF12-A4A73974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123" name="BExGMWEQ2BYRY9BAO5T1X850MJN1" descr="AZ9ST0XDIOP50HSUFO5V31BR0" hidden="1">
          <a:extLst>
            <a:ext uri="{FF2B5EF4-FFF2-40B4-BE49-F238E27FC236}">
              <a16:creationId xmlns:a16="http://schemas.microsoft.com/office/drawing/2014/main" id="{CD9701DF-6F49-453B-9754-3DCDE909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19</xdr:row>
      <xdr:rowOff>0</xdr:rowOff>
    </xdr:from>
    <xdr:ext cx="118362" cy="123826"/>
    <xdr:pic>
      <xdr:nvPicPr>
        <xdr:cNvPr id="124" name="BExTY1BCS6HZIF6HI5491FGHDVAE" descr="MJ6976KI2UH1IE8M227DUYXMJ" hidden="1">
          <a:extLst>
            <a:ext uri="{FF2B5EF4-FFF2-40B4-BE49-F238E27FC236}">
              <a16:creationId xmlns:a16="http://schemas.microsoft.com/office/drawing/2014/main" id="{4AD7F5C7-1438-41AE-BEBF-C3EEDD38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410075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9525</xdr:colOff>
      <xdr:row>7</xdr:row>
      <xdr:rowOff>0</xdr:rowOff>
    </xdr:from>
    <xdr:to>
      <xdr:col>0</xdr:col>
      <xdr:colOff>142875</xdr:colOff>
      <xdr:row>7</xdr:row>
      <xdr:rowOff>123825</xdr:rowOff>
    </xdr:to>
    <xdr:pic>
      <xdr:nvPicPr>
        <xdr:cNvPr id="125" name="BEx3N6OTAVRKK6A89ACFKXHV97G4">
          <a:extLst>
            <a:ext uri="{FF2B5EF4-FFF2-40B4-BE49-F238E27FC236}">
              <a16:creationId xmlns:a16="http://schemas.microsoft.com/office/drawing/2014/main" id="{7D38D29C-A8CE-4EB4-B1D7-869E28469C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69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0</xdr:col>
      <xdr:colOff>228600</xdr:colOff>
      <xdr:row>8</xdr:row>
      <xdr:rowOff>123825</xdr:rowOff>
    </xdr:to>
    <xdr:pic>
      <xdr:nvPicPr>
        <xdr:cNvPr id="126" name="BExKF1KAFTCAZE68G247FJRQ0KZS">
          <a:extLst>
            <a:ext uri="{FF2B5EF4-FFF2-40B4-BE49-F238E27FC236}">
              <a16:creationId xmlns:a16="http://schemas.microsoft.com/office/drawing/2014/main" id="{68E03F92-8EAD-4E29-8C38-A50E001F9B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8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9</xdr:row>
      <xdr:rowOff>0</xdr:rowOff>
    </xdr:from>
    <xdr:to>
      <xdr:col>0</xdr:col>
      <xdr:colOff>323850</xdr:colOff>
      <xdr:row>9</xdr:row>
      <xdr:rowOff>123825</xdr:rowOff>
    </xdr:to>
    <xdr:pic>
      <xdr:nvPicPr>
        <xdr:cNvPr id="127" name="BExKJERDF6T8S4CL4JDP0EAHL3ZH">
          <a:extLst>
            <a:ext uri="{FF2B5EF4-FFF2-40B4-BE49-F238E27FC236}">
              <a16:creationId xmlns:a16="http://schemas.microsoft.com/office/drawing/2014/main" id="{27D74B47-6F3B-4376-9F0F-F4546633995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98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16</xdr:row>
      <xdr:rowOff>0</xdr:rowOff>
    </xdr:from>
    <xdr:to>
      <xdr:col>0</xdr:col>
      <xdr:colOff>323850</xdr:colOff>
      <xdr:row>16</xdr:row>
      <xdr:rowOff>123825</xdr:rowOff>
    </xdr:to>
    <xdr:pic>
      <xdr:nvPicPr>
        <xdr:cNvPr id="128" name="BExGX1AJGRSFKXPPUM188UAMQIWG">
          <a:extLst>
            <a:ext uri="{FF2B5EF4-FFF2-40B4-BE49-F238E27FC236}">
              <a16:creationId xmlns:a16="http://schemas.microsoft.com/office/drawing/2014/main" id="{06337B3B-9025-4735-A17A-217C94A3B2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19</xdr:row>
      <xdr:rowOff>0</xdr:rowOff>
    </xdr:from>
    <xdr:to>
      <xdr:col>0</xdr:col>
      <xdr:colOff>323850</xdr:colOff>
      <xdr:row>19</xdr:row>
      <xdr:rowOff>123825</xdr:rowOff>
    </xdr:to>
    <xdr:pic>
      <xdr:nvPicPr>
        <xdr:cNvPr id="129" name="BExBD8P2L15G4MAZ9IFF8WR4IJ0Z">
          <a:extLst>
            <a:ext uri="{FF2B5EF4-FFF2-40B4-BE49-F238E27FC236}">
              <a16:creationId xmlns:a16="http://schemas.microsoft.com/office/drawing/2014/main" id="{A160388B-DD29-4770-AB20-53A1CFA909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41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23</xdr:row>
      <xdr:rowOff>0</xdr:rowOff>
    </xdr:from>
    <xdr:to>
      <xdr:col>0</xdr:col>
      <xdr:colOff>323850</xdr:colOff>
      <xdr:row>23</xdr:row>
      <xdr:rowOff>123825</xdr:rowOff>
    </xdr:to>
    <xdr:pic>
      <xdr:nvPicPr>
        <xdr:cNvPr id="130" name="BExB89MHWPCIDTZGEUIBB93VFTVY">
          <a:extLst>
            <a:ext uri="{FF2B5EF4-FFF2-40B4-BE49-F238E27FC236}">
              <a16:creationId xmlns:a16="http://schemas.microsoft.com/office/drawing/2014/main" id="{458F65E6-3088-46D7-BFC5-147BA824FD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98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28</xdr:row>
      <xdr:rowOff>0</xdr:rowOff>
    </xdr:from>
    <xdr:to>
      <xdr:col>0</xdr:col>
      <xdr:colOff>228600</xdr:colOff>
      <xdr:row>28</xdr:row>
      <xdr:rowOff>123825</xdr:rowOff>
    </xdr:to>
    <xdr:pic>
      <xdr:nvPicPr>
        <xdr:cNvPr id="131" name="BEx3EA0JDRENC89EF6BHI031456H">
          <a:extLst>
            <a:ext uri="{FF2B5EF4-FFF2-40B4-BE49-F238E27FC236}">
              <a16:creationId xmlns:a16="http://schemas.microsoft.com/office/drawing/2014/main" id="{2FA5A49C-E380-4E3C-AF86-6E2681604BB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69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29</xdr:row>
      <xdr:rowOff>0</xdr:rowOff>
    </xdr:from>
    <xdr:to>
      <xdr:col>0</xdr:col>
      <xdr:colOff>323850</xdr:colOff>
      <xdr:row>29</xdr:row>
      <xdr:rowOff>123825</xdr:rowOff>
    </xdr:to>
    <xdr:pic>
      <xdr:nvPicPr>
        <xdr:cNvPr id="132" name="BExET3CG9UO3WH0FLO3O20TDT54Y">
          <a:extLst>
            <a:ext uri="{FF2B5EF4-FFF2-40B4-BE49-F238E27FC236}">
              <a16:creationId xmlns:a16="http://schemas.microsoft.com/office/drawing/2014/main" id="{38619ACD-0331-4972-B7DD-398F04EF88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83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36</xdr:row>
      <xdr:rowOff>0</xdr:rowOff>
    </xdr:from>
    <xdr:to>
      <xdr:col>0</xdr:col>
      <xdr:colOff>323850</xdr:colOff>
      <xdr:row>36</xdr:row>
      <xdr:rowOff>123825</xdr:rowOff>
    </xdr:to>
    <xdr:pic>
      <xdr:nvPicPr>
        <xdr:cNvPr id="133" name="BExF39A50PIFBTFER52D9QS1KGE4">
          <a:extLst>
            <a:ext uri="{FF2B5EF4-FFF2-40B4-BE49-F238E27FC236}">
              <a16:creationId xmlns:a16="http://schemas.microsoft.com/office/drawing/2014/main" id="{5DB7F397-9C1B-4BB7-8229-71C46481458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83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41</xdr:row>
      <xdr:rowOff>0</xdr:rowOff>
    </xdr:from>
    <xdr:to>
      <xdr:col>0</xdr:col>
      <xdr:colOff>323850</xdr:colOff>
      <xdr:row>41</xdr:row>
      <xdr:rowOff>123825</xdr:rowOff>
    </xdr:to>
    <xdr:pic>
      <xdr:nvPicPr>
        <xdr:cNvPr id="134" name="BExS3B4WQYAS6MHE6VCY45296O62">
          <a:extLst>
            <a:ext uri="{FF2B5EF4-FFF2-40B4-BE49-F238E27FC236}">
              <a16:creationId xmlns:a16="http://schemas.microsoft.com/office/drawing/2014/main" id="{403C64A9-D39B-4973-A22F-01C3775D50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755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47</xdr:row>
      <xdr:rowOff>0</xdr:rowOff>
    </xdr:from>
    <xdr:to>
      <xdr:col>0</xdr:col>
      <xdr:colOff>323850</xdr:colOff>
      <xdr:row>47</xdr:row>
      <xdr:rowOff>123825</xdr:rowOff>
    </xdr:to>
    <xdr:pic>
      <xdr:nvPicPr>
        <xdr:cNvPr id="135" name="BEx3FV96SU4QL05EGPD6T07GY039">
          <a:extLst>
            <a:ext uri="{FF2B5EF4-FFF2-40B4-BE49-F238E27FC236}">
              <a16:creationId xmlns:a16="http://schemas.microsoft.com/office/drawing/2014/main" id="{B698A314-542E-4E80-8213-8A76C402D1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841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52</xdr:row>
      <xdr:rowOff>0</xdr:rowOff>
    </xdr:from>
    <xdr:to>
      <xdr:col>0</xdr:col>
      <xdr:colOff>323850</xdr:colOff>
      <xdr:row>52</xdr:row>
      <xdr:rowOff>123825</xdr:rowOff>
    </xdr:to>
    <xdr:pic>
      <xdr:nvPicPr>
        <xdr:cNvPr id="136" name="BExD3B6W030GW02LQA99L6EHJ9NQ">
          <a:extLst>
            <a:ext uri="{FF2B5EF4-FFF2-40B4-BE49-F238E27FC236}">
              <a16:creationId xmlns:a16="http://schemas.microsoft.com/office/drawing/2014/main" id="{B818D9FB-B5B8-4123-AB3A-E596401B83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912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58</xdr:row>
      <xdr:rowOff>0</xdr:rowOff>
    </xdr:from>
    <xdr:to>
      <xdr:col>0</xdr:col>
      <xdr:colOff>323850</xdr:colOff>
      <xdr:row>58</xdr:row>
      <xdr:rowOff>123825</xdr:rowOff>
    </xdr:to>
    <xdr:pic>
      <xdr:nvPicPr>
        <xdr:cNvPr id="137" name="BEx9AQWC8F3Q1NPX6QGL2NG2LUKP">
          <a:extLst>
            <a:ext uri="{FF2B5EF4-FFF2-40B4-BE49-F238E27FC236}">
              <a16:creationId xmlns:a16="http://schemas.microsoft.com/office/drawing/2014/main" id="{72A1F40D-5516-4325-A9D4-6459CCB5DC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998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56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56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3049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0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49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71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5</xdr:row>
      <xdr:rowOff>0</xdr:rowOff>
    </xdr:from>
    <xdr:ext cx="118362" cy="116086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38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486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33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9525</xdr:rowOff>
    </xdr:from>
    <xdr:ext cx="118362" cy="116086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9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876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49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67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46</xdr:row>
      <xdr:rowOff>149225</xdr:rowOff>
    </xdr:to>
    <xdr:pic>
      <xdr:nvPicPr>
        <xdr:cNvPr id="4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304925"/>
          <a:ext cx="13798550" cy="7350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22</xdr:row>
      <xdr:rowOff>0</xdr:rowOff>
    </xdr:from>
    <xdr:ext cx="118362" cy="116086"/>
    <xdr:pic>
      <xdr:nvPicPr>
        <xdr:cNvPr id="4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9525</xdr:rowOff>
    </xdr:from>
    <xdr:ext cx="118362" cy="116086"/>
    <xdr:pic>
      <xdr:nvPicPr>
        <xdr:cNvPr id="4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8196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18362" cy="116086"/>
    <xdr:pic>
      <xdr:nvPicPr>
        <xdr:cNvPr id="4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21</xdr:row>
      <xdr:rowOff>0</xdr:rowOff>
    </xdr:from>
    <xdr:ext cx="118362" cy="116086"/>
    <xdr:pic>
      <xdr:nvPicPr>
        <xdr:cNvPr id="4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505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26</xdr:row>
      <xdr:rowOff>0</xdr:rowOff>
    </xdr:from>
    <xdr:ext cx="118362" cy="116086"/>
    <xdr:pic>
      <xdr:nvPicPr>
        <xdr:cNvPr id="4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0</xdr:rowOff>
    </xdr:from>
    <xdr:ext cx="118362" cy="116086"/>
    <xdr:pic>
      <xdr:nvPicPr>
        <xdr:cNvPr id="5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20</xdr:row>
      <xdr:rowOff>0</xdr:rowOff>
    </xdr:from>
    <xdr:ext cx="118362" cy="116086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4314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20</xdr:row>
      <xdr:rowOff>0</xdr:rowOff>
    </xdr:from>
    <xdr:ext cx="118362" cy="116086"/>
    <xdr:pic>
      <xdr:nvPicPr>
        <xdr:cNvPr id="5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314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5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11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762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30</xdr:row>
      <xdr:rowOff>0</xdr:rowOff>
    </xdr:from>
    <xdr:ext cx="118362" cy="116086"/>
    <xdr:pic>
      <xdr:nvPicPr>
        <xdr:cNvPr id="5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953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31</xdr:row>
      <xdr:rowOff>0</xdr:rowOff>
    </xdr:from>
    <xdr:ext cx="118362" cy="116086"/>
    <xdr:pic>
      <xdr:nvPicPr>
        <xdr:cNvPr id="5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105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18362" cy="116086"/>
    <xdr:pic>
      <xdr:nvPicPr>
        <xdr:cNvPr id="5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24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51339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51339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51339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52959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659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75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91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707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5457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578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59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42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267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105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953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78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619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457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2959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1339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1339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740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49</xdr:row>
      <xdr:rowOff>149225</xdr:rowOff>
    </xdr:to>
    <xdr:pic>
      <xdr:nvPicPr>
        <xdr:cNvPr id="4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5133975"/>
          <a:ext cx="15808325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4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4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9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4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4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876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4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5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5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5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38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5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71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5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5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67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7625" cy="47625"/>
    <xdr:pic>
      <xdr:nvPicPr>
        <xdr:cNvPr id="88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89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90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91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9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9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94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95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134144" cy="116086"/>
    <xdr:pic>
      <xdr:nvPicPr>
        <xdr:cNvPr id="96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97" name="BExS5CPQ8P8JOQPK7ANNKHLSGOKU" hidden="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98" name="BExMM0AVUAIRNJLXB1FW8R0YB4ZZ" hidden="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99" name="BExXZ7Y09CBS0XA7IPB3IRJ8RJM4" hidden="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>
      <xdr:nvPicPr>
        <xdr:cNvPr id="100" name="BExQ7SXS9VUG7P6CACU2J7R2SGIZ" hidden="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01" name="BEx5AQZ4ETQ9LMY5EBWVH20Z7VXQ" hidden="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02" name="BExUBK0YZ5VYFY8TTITJGJU9S06A" hidden="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03" name="BExUEZCSSJ7RN4J18I2NUIQR2FZS" hidden="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04" name="BExS3JDQWF7U3F5JTEVOE16ASIYK" hidden="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6</xdr:row>
      <xdr:rowOff>0</xdr:rowOff>
    </xdr:from>
    <xdr:ext cx="118362" cy="116086"/>
    <xdr:pic>
      <xdr:nvPicPr>
        <xdr:cNvPr id="105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118362" cy="116086"/>
    <xdr:pic>
      <xdr:nvPicPr>
        <xdr:cNvPr id="106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118362" cy="116086"/>
    <xdr:pic>
      <xdr:nvPicPr>
        <xdr:cNvPr id="10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118362" cy="116086"/>
    <xdr:pic>
      <xdr:nvPicPr>
        <xdr:cNvPr id="108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118362" cy="116086"/>
    <xdr:pic>
      <xdr:nvPicPr>
        <xdr:cNvPr id="109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10" name="BEx5FXJGJOT93D0J2IRJ3985IUMI" hidden="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7</xdr:row>
      <xdr:rowOff>0</xdr:rowOff>
    </xdr:from>
    <xdr:ext cx="118362" cy="116086"/>
    <xdr:pic>
      <xdr:nvPicPr>
        <xdr:cNvPr id="112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13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14" name="BExQEXXHA3EEXR44LT6RKCDWM6ZT" hidden="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118362" cy="116086"/>
    <xdr:pic>
      <xdr:nvPicPr>
        <xdr:cNvPr id="11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16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118362" cy="116086"/>
    <xdr:pic>
      <xdr:nvPicPr>
        <xdr:cNvPr id="117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18362" cy="116086"/>
    <xdr:pic>
      <xdr:nvPicPr>
        <xdr:cNvPr id="118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118362" cy="116086"/>
    <xdr:pic>
      <xdr:nvPicPr>
        <xdr:cNvPr id="119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118362" cy="116086"/>
    <xdr:pic>
      <xdr:nvPicPr>
        <xdr:cNvPr id="120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9525</xdr:rowOff>
    </xdr:from>
    <xdr:ext cx="118362" cy="116086"/>
    <xdr:pic>
      <xdr:nvPicPr>
        <xdr:cNvPr id="121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118362" cy="116086"/>
    <xdr:pic>
      <xdr:nvPicPr>
        <xdr:cNvPr id="122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118362" cy="116086"/>
    <xdr:pic>
      <xdr:nvPicPr>
        <xdr:cNvPr id="123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7</xdr:row>
      <xdr:rowOff>0</xdr:rowOff>
    </xdr:from>
    <xdr:ext cx="118362" cy="116086"/>
    <xdr:pic>
      <xdr:nvPicPr>
        <xdr:cNvPr id="124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6</xdr:row>
      <xdr:rowOff>0</xdr:rowOff>
    </xdr:from>
    <xdr:ext cx="118362" cy="116086"/>
    <xdr:pic>
      <xdr:nvPicPr>
        <xdr:cNvPr id="125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>
      <xdr:nvPicPr>
        <xdr:cNvPr id="1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118362" cy="116086"/>
    <xdr:pic>
      <xdr:nvPicPr>
        <xdr:cNvPr id="129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1</xdr:col>
      <xdr:colOff>0</xdr:colOff>
      <xdr:row>5</xdr:row>
      <xdr:rowOff>0</xdr:rowOff>
    </xdr:from>
    <xdr:to>
      <xdr:col>19</xdr:col>
      <xdr:colOff>863600</xdr:colOff>
      <xdr:row>49</xdr:row>
      <xdr:rowOff>149225</xdr:rowOff>
    </xdr:to>
    <xdr:pic>
      <xdr:nvPicPr>
        <xdr:cNvPr id="130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3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4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3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7811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6" name="BExS5CPQ8P8JOQPK7ANNKHLSGOKU" hidden="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7" name="BExMM0AVUAIRNJLXB1FW8R0YB4ZZ" hidden="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8" name="BExXZ7Y09CBS0XA7IPB3IRJ8RJM4" hidden="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9" name="BExQ7SXS9VUG7P6CACU2J7R2SGIZ" hidden="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40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97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141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49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14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86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14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876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14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67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5" name="BEx5FXJGJOT93D0J2IRJ3985IUMI" hidden="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46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147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162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8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9" name="BExQEXXHA3EEXR44LT6RKCDWM6ZT" hidden="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150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54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51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152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49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15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05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154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14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155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24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15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743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15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4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15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52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159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62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60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7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16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448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163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559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16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791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16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59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16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400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167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635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16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5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1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210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17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210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17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162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17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924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17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115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17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30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17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8639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0</xdr:col>
      <xdr:colOff>819150</xdr:colOff>
      <xdr:row>4</xdr:row>
      <xdr:rowOff>19050</xdr:rowOff>
    </xdr:from>
    <xdr:to>
      <xdr:col>0</xdr:col>
      <xdr:colOff>1514475</xdr:colOff>
      <xdr:row>4</xdr:row>
      <xdr:rowOff>180975</xdr:rowOff>
    </xdr:to>
    <xdr:pic>
      <xdr:nvPicPr>
        <xdr:cNvPr id="42" name="InfoA" descr="Information_pressed" hidden="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00150"/>
          <a:ext cx="695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790575</xdr:colOff>
      <xdr:row>3</xdr:row>
      <xdr:rowOff>276225</xdr:rowOff>
    </xdr:from>
    <xdr:to>
      <xdr:col>0</xdr:col>
      <xdr:colOff>1247775</xdr:colOff>
      <xdr:row>3</xdr:row>
      <xdr:rowOff>428625</xdr:rowOff>
    </xdr:to>
    <xdr:pic>
      <xdr:nvPicPr>
        <xdr:cNvPr id="43" name="FilterA" descr="Filter_pressed" hidden="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53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1293495" y="2878455"/>
    <xdr:ext cx="3288746" cy="1587"/>
    <xdr:pic>
      <xdr:nvPicPr>
        <xdr:cNvPr id="45" name="BExU57NIVO7OMPU5I47IYD27S3KA" descr="B0ZJHZS0F6AKHRWHNPQ63PUCZ" hidden="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93495" y="2878455"/>
          <a:ext cx="3288746" cy="158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442585" y="2878455"/>
    <xdr:ext cx="3663273" cy="1587"/>
    <xdr:pic>
      <xdr:nvPicPr>
        <xdr:cNvPr id="46" name="BEx0041RRI19D5ZFTDBCL8WAVJTB" descr="H3BV6LT962ERI9HFHZFWSTS8B" hidden="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42585" y="2878455"/>
          <a:ext cx="3663273" cy="158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5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2038350</xdr:colOff>
      <xdr:row>0</xdr:row>
      <xdr:rowOff>0</xdr:rowOff>
    </xdr:to>
    <xdr:pic>
      <xdr:nvPicPr>
        <xdr:cNvPr id="54" name="BEx90R9F3NX7AJYM9ERN6N74ICMU" hidden="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076325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19</xdr:col>
      <xdr:colOff>863600</xdr:colOff>
      <xdr:row>49</xdr:row>
      <xdr:rowOff>149225</xdr:rowOff>
    </xdr:to>
    <xdr:pic>
      <xdr:nvPicPr>
        <xdr:cNvPr id="58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66850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6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7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8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9907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9" name="BExS5CPQ8P8JOQPK7ANNKHLSGOKU" hidden="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0" name="BExMM0AVUAIRNJLXB1FW8R0YB4ZZ" hidden="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1" name="BExXZ7Y09CBS0XA7IPB3IRJ8RJM4" hidden="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2" name="BExQ7SXS9VUG7P6CACU2J7R2SGIZ" hidden="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13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2181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114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70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11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895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116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86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11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276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18" name="BEx5FXJGJOT93D0J2IRJ3985IUMI" hidden="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19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120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21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22" name="BExQEXXHA3EEXR44LT6RKCDWM6ZT" hidden="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123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75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24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125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70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126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514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127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128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33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129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52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130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75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131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6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13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33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81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3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13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136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580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13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00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13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80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13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610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140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656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14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56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142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419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143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419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14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7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14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13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146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324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14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51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148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8848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6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6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6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6</xdr:row>
      <xdr:rowOff>0</xdr:rowOff>
    </xdr:from>
    <xdr:ext cx="134144" cy="116086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9525</xdr:rowOff>
    </xdr:from>
    <xdr:ext cx="118362" cy="116086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0</xdr:col>
      <xdr:colOff>1257300</xdr:colOff>
      <xdr:row>6</xdr:row>
      <xdr:rowOff>0</xdr:rowOff>
    </xdr:to>
    <xdr:pic>
      <xdr:nvPicPr>
        <xdr:cNvPr id="41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193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4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19</xdr:col>
      <xdr:colOff>815975</xdr:colOff>
      <xdr:row>52</xdr:row>
      <xdr:rowOff>130175</xdr:rowOff>
    </xdr:to>
    <xdr:pic>
      <xdr:nvPicPr>
        <xdr:cNvPr id="43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7303750" cy="95694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4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4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4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4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6</xdr:row>
      <xdr:rowOff>0</xdr:rowOff>
    </xdr:from>
    <xdr:ext cx="47625" cy="47625"/>
    <xdr:pic>
      <xdr:nvPicPr>
        <xdr:cNvPr id="4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6</xdr:row>
      <xdr:rowOff>0</xdr:rowOff>
    </xdr:from>
    <xdr:ext cx="47625" cy="47625"/>
    <xdr:pic>
      <xdr:nvPicPr>
        <xdr:cNvPr id="4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0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1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6</xdr:row>
      <xdr:rowOff>0</xdr:rowOff>
    </xdr:from>
    <xdr:ext cx="134144" cy="116086"/>
    <xdr:pic>
      <xdr:nvPicPr>
        <xdr:cNvPr id="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3" name="BExS5CPQ8P8JOQPK7ANNKHLSGOKU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4" name="BExMM0AVUAIRNJLXB1FW8R0YB4ZZ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5" name="BExXZ7Y09CBS0XA7IPB3IRJ8RJM4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>
      <xdr:nvPicPr>
        <xdr:cNvPr id="56" name="BExQ7SXS9VUG7P6CACU2J7R2SGIZ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57" name="BEx5AQZ4ETQ9LMY5EBWVH20Z7VXQ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>
      <xdr:nvPicPr>
        <xdr:cNvPr id="58" name="BExUBK0YZ5VYFY8TTITJGJU9S06A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>
      <xdr:nvPicPr>
        <xdr:cNvPr id="59" name="BExUEZCSSJ7RN4J18I2NUIQR2FZS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>
      <xdr:nvPicPr>
        <xdr:cNvPr id="60" name="BExS3JDQWF7U3F5JTEVOE16ASIYK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61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6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6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6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6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66" name="BEx5FXJGJOT93D0J2IRJ3985IUMI" hidden="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>
      <xdr:nvPicPr>
        <xdr:cNvPr id="67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8</xdr:row>
      <xdr:rowOff>0</xdr:rowOff>
    </xdr:from>
    <xdr:ext cx="118362" cy="116086"/>
    <xdr:pic>
      <xdr:nvPicPr>
        <xdr:cNvPr id="68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6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70" name="BExQEXXHA3EEXR44LT6RKCDWM6ZT" hidden="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71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>
      <xdr:nvPicPr>
        <xdr:cNvPr id="72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73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7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75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7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7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7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7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8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81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82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8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19</xdr:col>
      <xdr:colOff>815975</xdr:colOff>
      <xdr:row>55</xdr:row>
      <xdr:rowOff>130175</xdr:rowOff>
    </xdr:to>
    <xdr:pic>
      <xdr:nvPicPr>
        <xdr:cNvPr id="85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7303750" cy="95694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955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6" name="BExS5CPQ8P8JOQPK7ANNKHLSGOKU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7" name="BExMM0AVUAIRNJLXB1FW8R0YB4ZZ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8" name="BExXZ7Y09CBS0XA7IPB3IRJ8RJM4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9" name="BExQ7SXS9VUG7P6CACU2J7R2SGIZ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124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67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10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838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695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52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19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24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955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695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26194</xdr:colOff>
      <xdr:row>1</xdr:row>
      <xdr:rowOff>100012</xdr:rowOff>
    </xdr:to>
    <xdr:pic>
      <xdr:nvPicPr>
        <xdr:cNvPr id="3" name="Picture 932" descr="pase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238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26194</xdr:colOff>
      <xdr:row>1</xdr:row>
      <xdr:rowOff>100012</xdr:rowOff>
    </xdr:to>
    <xdr:pic>
      <xdr:nvPicPr>
        <xdr:cNvPr id="4" name="Picture 933" descr="pasek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43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26194</xdr:colOff>
      <xdr:row>1</xdr:row>
      <xdr:rowOff>100012</xdr:rowOff>
    </xdr:to>
    <xdr:pic>
      <xdr:nvPicPr>
        <xdr:cNvPr id="5" name="Picture 934" descr="pasek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43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26194</xdr:colOff>
      <xdr:row>1</xdr:row>
      <xdr:rowOff>100012</xdr:rowOff>
    </xdr:to>
    <xdr:pic>
      <xdr:nvPicPr>
        <xdr:cNvPr id="6" name="Picture 935" descr="pasek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144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3448050</xdr:colOff>
      <xdr:row>1</xdr:row>
      <xdr:rowOff>0</xdr:rowOff>
    </xdr:to>
    <xdr:pic>
      <xdr:nvPicPr>
        <xdr:cNvPr id="7" name="BEx90R9F3NX7AJYM9ERN6N74ICMU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192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3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4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7</xdr:row>
      <xdr:rowOff>0</xdr:rowOff>
    </xdr:from>
    <xdr:ext cx="134144" cy="116086"/>
    <xdr:pic>
      <xdr:nvPicPr>
        <xdr:cNvPr id="1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87805" y="26955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6" name="BExS5CPQ8P8JOQPK7ANNKHLSGOKU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7" name="BExMM0AVUAIRNJLXB1FW8R0YB4ZZ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8" name="BExXZ7Y09CBS0XA7IPB3IRJ8RJM4" hidden="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7</xdr:row>
      <xdr:rowOff>0</xdr:rowOff>
    </xdr:from>
    <xdr:ext cx="47625" cy="47625"/>
    <xdr:pic>
      <xdr:nvPicPr>
        <xdr:cNvPr id="19" name="BExQ7SXS9VUG7P6CACU2J7R2SGIZ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16</xdr:row>
      <xdr:rowOff>0</xdr:rowOff>
    </xdr:from>
    <xdr:ext cx="118362" cy="116086"/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54480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4124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18</xdr:row>
      <xdr:rowOff>0</xdr:rowOff>
    </xdr:from>
    <xdr:ext cx="118362" cy="116086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4267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4410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</xdr:row>
      <xdr:rowOff>0</xdr:rowOff>
    </xdr:from>
    <xdr:ext cx="118362" cy="116086"/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54480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</xdr:row>
      <xdr:rowOff>0</xdr:rowOff>
    </xdr:from>
    <xdr:ext cx="118362" cy="116086"/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838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695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552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9525</xdr:rowOff>
    </xdr:from>
    <xdr:ext cx="118362" cy="116086"/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419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3124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7</xdr:row>
      <xdr:rowOff>0</xdr:rowOff>
    </xdr:from>
    <xdr:to>
      <xdr:col>0</xdr:col>
      <xdr:colOff>1257300</xdr:colOff>
      <xdr:row>7</xdr:row>
      <xdr:rowOff>0</xdr:rowOff>
    </xdr:to>
    <xdr:pic>
      <xdr:nvPicPr>
        <xdr:cNvPr id="42" name="BExODXS4F4SQT22ZXMV6UHXO8PUV" descr="infofield_prev" hidden="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955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21</xdr:row>
      <xdr:rowOff>0</xdr:rowOff>
    </xdr:from>
    <xdr:ext cx="118362" cy="11608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14475" y="4695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0</xdr:row>
      <xdr:rowOff>123825</xdr:rowOff>
    </xdr:to>
    <xdr:pic>
      <xdr:nvPicPr>
        <xdr:cNvPr id="3" name="Picture 932" descr="pasek">
          <a:extLst>
            <a:ext uri="{FF2B5EF4-FFF2-40B4-BE49-F238E27FC236}">
              <a16:creationId xmlns:a16="http://schemas.microsoft.com/office/drawing/2014/main" id="{A051AEA5-5526-4BE2-B067-E0AD016B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238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0</xdr:row>
      <xdr:rowOff>123825</xdr:rowOff>
    </xdr:to>
    <xdr:pic>
      <xdr:nvPicPr>
        <xdr:cNvPr id="4" name="Picture 933" descr="pasek">
          <a:extLst>
            <a:ext uri="{FF2B5EF4-FFF2-40B4-BE49-F238E27FC236}">
              <a16:creationId xmlns:a16="http://schemas.microsoft.com/office/drawing/2014/main" id="{B02144BA-4C3F-4BA0-B50E-323DC033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435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0</xdr:row>
      <xdr:rowOff>123825</xdr:rowOff>
    </xdr:to>
    <xdr:pic>
      <xdr:nvPicPr>
        <xdr:cNvPr id="5" name="Picture 934" descr="pasek">
          <a:extLst>
            <a:ext uri="{FF2B5EF4-FFF2-40B4-BE49-F238E27FC236}">
              <a16:creationId xmlns:a16="http://schemas.microsoft.com/office/drawing/2014/main" id="{9AFE2ABC-D6D8-475B-B030-3E0930C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43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27517</xdr:colOff>
      <xdr:row>0</xdr:row>
      <xdr:rowOff>123825</xdr:rowOff>
    </xdr:to>
    <xdr:pic>
      <xdr:nvPicPr>
        <xdr:cNvPr id="6" name="Picture 935" descr="pasek">
          <a:extLst>
            <a:ext uri="{FF2B5EF4-FFF2-40B4-BE49-F238E27FC236}">
              <a16:creationId xmlns:a16="http://schemas.microsoft.com/office/drawing/2014/main" id="{42935AB9-13F7-4E12-BA84-1ECC7E2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14400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3448050</xdr:colOff>
      <xdr:row>0</xdr:row>
      <xdr:rowOff>0</xdr:rowOff>
    </xdr:to>
    <xdr:pic>
      <xdr:nvPicPr>
        <xdr:cNvPr id="7" name="BEx90R9F3NX7AJYM9ERN6N74ICMU" hidden="1">
          <a:extLst>
            <a:ext uri="{FF2B5EF4-FFF2-40B4-BE49-F238E27FC236}">
              <a16:creationId xmlns:a16="http://schemas.microsoft.com/office/drawing/2014/main" id="{E023D68A-CB28-48DD-A854-048C16CE8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192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1" name="BExMO7VFCN4EL59982UR4AJ25JNJ" descr="XX6TINEJADZGKR0CTM7ZRT0RA" hidden="1">
          <a:extLst>
            <a:ext uri="{FF2B5EF4-FFF2-40B4-BE49-F238E27FC236}">
              <a16:creationId xmlns:a16="http://schemas.microsoft.com/office/drawing/2014/main" id="{72FC9550-1488-48DF-971F-5988759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2" name="BExU3EX5JJCXCII4YKUJBFBGIJR2" descr="OF5ZI9PI5WH36VPANJ2DYLNMI" hidden="1">
          <a:extLst>
            <a:ext uri="{FF2B5EF4-FFF2-40B4-BE49-F238E27FC236}">
              <a16:creationId xmlns:a16="http://schemas.microsoft.com/office/drawing/2014/main" id="{778FBDF6-EE18-42F0-B5CC-529E0137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3" name="BEx1I152WN2D3A85O2XN0DGXCWHN" descr="KHBZFMANRA4UMJR1AB4M5NJNT" hidden="1">
          <a:extLst>
            <a:ext uri="{FF2B5EF4-FFF2-40B4-BE49-F238E27FC236}">
              <a16:creationId xmlns:a16="http://schemas.microsoft.com/office/drawing/2014/main" id="{5FB42DA5-F757-4ACB-947E-989CC64E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4" name="BExW9676P0SKCVKK25QCGHPA3PAD" descr="9A4PWZ20RMSRF0PNECCDM75CA" hidden="1">
          <a:extLst>
            <a:ext uri="{FF2B5EF4-FFF2-40B4-BE49-F238E27FC236}">
              <a16:creationId xmlns:a16="http://schemas.microsoft.com/office/drawing/2014/main" id="{D498C7C0-6FCD-42A5-80F9-AF1651B4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6</xdr:row>
      <xdr:rowOff>0</xdr:rowOff>
    </xdr:from>
    <xdr:ext cx="134144" cy="112569"/>
    <xdr:pic>
      <xdr:nvPicPr>
        <xdr:cNvPr id="15" name="BExW253QPOZK9KW8BJC3LBXGCG2N" descr="Y5HX37BEUWSN1NEFJKZJXI3SX" hidden="1">
          <a:extLst>
            <a:ext uri="{FF2B5EF4-FFF2-40B4-BE49-F238E27FC236}">
              <a16:creationId xmlns:a16="http://schemas.microsoft.com/office/drawing/2014/main" id="{C50FC55D-5CD3-4184-ACCE-6175F897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87805" y="2695575"/>
          <a:ext cx="134144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6" name="BExS5CPQ8P8JOQPK7ANNKHLSGOKU" hidden="1">
          <a:extLst>
            <a:ext uri="{FF2B5EF4-FFF2-40B4-BE49-F238E27FC236}">
              <a16:creationId xmlns:a16="http://schemas.microsoft.com/office/drawing/2014/main" id="{4A86B60F-3B48-4AFE-8A38-9BFB0AAA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7" name="BExMM0AVUAIRNJLXB1FW8R0YB4ZZ" hidden="1">
          <a:extLst>
            <a:ext uri="{FF2B5EF4-FFF2-40B4-BE49-F238E27FC236}">
              <a16:creationId xmlns:a16="http://schemas.microsoft.com/office/drawing/2014/main" id="{7355B0B0-B809-4258-B61F-7C2E1357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8" name="BExXZ7Y09CBS0XA7IPB3IRJ8RJM4" hidden="1">
          <a:extLst>
            <a:ext uri="{FF2B5EF4-FFF2-40B4-BE49-F238E27FC236}">
              <a16:creationId xmlns:a16="http://schemas.microsoft.com/office/drawing/2014/main" id="{D4028CCE-4090-4B69-8FAD-9367AC57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</xdr:colOff>
      <xdr:row>6</xdr:row>
      <xdr:rowOff>0</xdr:rowOff>
    </xdr:from>
    <xdr:ext cx="54429" cy="57150"/>
    <xdr:pic>
      <xdr:nvPicPr>
        <xdr:cNvPr id="19" name="BExQ7SXS9VUG7P6CACU2J7R2SGIZ" hidden="1">
          <a:extLst>
            <a:ext uri="{FF2B5EF4-FFF2-40B4-BE49-F238E27FC236}">
              <a16:creationId xmlns:a16="http://schemas.microsoft.com/office/drawing/2014/main" id="{46DF51F2-89D6-4617-9386-4DB5516E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2695575"/>
          <a:ext cx="54429" cy="571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F559803A-B457-402B-9B7A-9F82D185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15</xdr:row>
      <xdr:rowOff>0</xdr:rowOff>
    </xdr:from>
    <xdr:ext cx="134975" cy="112569"/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5F9F2B34-417E-4F49-BC70-5D865646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3981450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16</xdr:row>
      <xdr:rowOff>0</xdr:rowOff>
    </xdr:from>
    <xdr:ext cx="118362" cy="112569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D59FAC2-0E75-41D9-BB3D-2BDB65EE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124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17</xdr:row>
      <xdr:rowOff>0</xdr:rowOff>
    </xdr:from>
    <xdr:ext cx="118362" cy="112569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31072C78-64FF-4971-A5AE-B8A6947B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26720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18</xdr:row>
      <xdr:rowOff>0</xdr:rowOff>
    </xdr:from>
    <xdr:ext cx="118362" cy="123826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4304F7A-4519-4B9C-852A-95550437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410075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6</xdr:row>
      <xdr:rowOff>0</xdr:rowOff>
    </xdr:from>
    <xdr:ext cx="118362" cy="112569"/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F5D2504A-FF31-4942-BD22-732BBA70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6</xdr:row>
      <xdr:rowOff>0</xdr:rowOff>
    </xdr:from>
    <xdr:ext cx="118362" cy="112569"/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B8E1074D-9812-4E9B-90BE-5B5059FD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8</xdr:row>
      <xdr:rowOff>0</xdr:rowOff>
    </xdr:from>
    <xdr:ext cx="134975" cy="112569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AFB960EB-4997-4AD3-9D50-8758938E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955" y="298132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6</xdr:row>
      <xdr:rowOff>0</xdr:rowOff>
    </xdr:from>
    <xdr:ext cx="118362" cy="112569"/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98812467-DBB2-4561-AD11-2347D000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6</xdr:row>
      <xdr:rowOff>0</xdr:rowOff>
    </xdr:from>
    <xdr:ext cx="118362" cy="112569"/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C65FA058-AECB-4D4F-964D-9B82543E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78105</xdr:colOff>
      <xdr:row>10</xdr:row>
      <xdr:rowOff>0</xdr:rowOff>
    </xdr:from>
    <xdr:ext cx="134975" cy="112569"/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4EF8CF96-8918-40DE-8ABF-63B95B9D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44955" y="3267075"/>
          <a:ext cx="134975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6</xdr:row>
      <xdr:rowOff>0</xdr:rowOff>
    </xdr:from>
    <xdr:ext cx="118362" cy="112569"/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EEC7CBD3-7E8D-4465-8F0D-E428AD15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15</xdr:row>
      <xdr:rowOff>0</xdr:rowOff>
    </xdr:from>
    <xdr:ext cx="118362" cy="112569"/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A21F5098-A25A-46AD-9828-7098081B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981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14</xdr:row>
      <xdr:rowOff>0</xdr:rowOff>
    </xdr:from>
    <xdr:ext cx="118362" cy="112569"/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D45D9232-906D-4DED-BB74-36001216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838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13</xdr:row>
      <xdr:rowOff>0</xdr:rowOff>
    </xdr:from>
    <xdr:ext cx="118362" cy="123826"/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9FC6F8E2-9B0E-4E35-961A-3BA2521E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6957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12</xdr:row>
      <xdr:rowOff>0</xdr:rowOff>
    </xdr:from>
    <xdr:ext cx="118362" cy="112569"/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42C24B98-BCF2-42D6-8CFD-A17C2D1E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5528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11</xdr:row>
      <xdr:rowOff>19050</xdr:rowOff>
    </xdr:from>
    <xdr:ext cx="118362" cy="112569"/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8A33B2FA-2035-41C3-AA97-14DD2BC2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42900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10</xdr:row>
      <xdr:rowOff>0</xdr:rowOff>
    </xdr:from>
    <xdr:ext cx="118362" cy="112569"/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9C975AB6-8A72-468D-BCBD-64DC88A5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2670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9</xdr:row>
      <xdr:rowOff>0</xdr:rowOff>
    </xdr:from>
    <xdr:ext cx="118362" cy="123826"/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35FBAAE3-F9D8-4F8A-AE80-0CADA9D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3124200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8</xdr:row>
      <xdr:rowOff>0</xdr:rowOff>
    </xdr:from>
    <xdr:ext cx="118362" cy="112569"/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E3BFDB4F-2F60-4F7E-9658-5A2E297B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98132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7</xdr:row>
      <xdr:rowOff>0</xdr:rowOff>
    </xdr:from>
    <xdr:ext cx="118362" cy="112569"/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32115408-09AD-4B43-B427-19A55915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838450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38100</xdr:colOff>
      <xdr:row>6</xdr:row>
      <xdr:rowOff>0</xdr:rowOff>
    </xdr:from>
    <xdr:ext cx="118362" cy="112569"/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F17FA494-4FB7-40B7-B9B1-C95BA52E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2695575"/>
          <a:ext cx="118362" cy="11256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0</xdr:col>
      <xdr:colOff>1257300</xdr:colOff>
      <xdr:row>6</xdr:row>
      <xdr:rowOff>0</xdr:rowOff>
    </xdr:to>
    <xdr:pic>
      <xdr:nvPicPr>
        <xdr:cNvPr id="42" name="BExODXS4F4SQT22ZXMV6UHXO8PUV" descr="infofield_prev" hidden="1">
          <a:extLst>
            <a:ext uri="{FF2B5EF4-FFF2-40B4-BE49-F238E27FC236}">
              <a16:creationId xmlns:a16="http://schemas.microsoft.com/office/drawing/2014/main" id="{C61DB0DB-6752-4CDD-BEF3-0FDC84105D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955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20</xdr:row>
      <xdr:rowOff>0</xdr:rowOff>
    </xdr:from>
    <xdr:ext cx="118362" cy="123826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844014C7-3187-47DA-98BB-C79F6D57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4950" y="4695825"/>
          <a:ext cx="118362" cy="1238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3"/>
  <sheetViews>
    <sheetView workbookViewId="0">
      <selection activeCell="R3" sqref="R3"/>
    </sheetView>
  </sheetViews>
  <sheetFormatPr defaultRowHeight="14.5" x14ac:dyDescent="0.35"/>
  <cols>
    <col min="1" max="1" width="44.453125" customWidth="1"/>
    <col min="2" max="2" width="8.453125" customWidth="1"/>
    <col min="4" max="4" width="8.7265625" customWidth="1"/>
    <col min="6" max="6" width="10.26953125" customWidth="1"/>
    <col min="8" max="8" width="7.54296875" customWidth="1"/>
    <col min="9" max="9" width="7.81640625" customWidth="1"/>
    <col min="10" max="10" width="8.26953125" customWidth="1"/>
    <col min="11" max="11" width="7.54296875" customWidth="1"/>
    <col min="12" max="19" width="8.26953125" customWidth="1"/>
    <col min="20" max="20" width="12.453125" customWidth="1"/>
  </cols>
  <sheetData>
    <row r="2" spans="1:20" x14ac:dyDescent="0.35">
      <c r="A2" s="187" t="s">
        <v>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6.75" customHeight="1" x14ac:dyDescent="0.35"/>
    <row r="4" spans="1:20" ht="58" x14ac:dyDescent="0.35">
      <c r="A4" s="188" t="s">
        <v>17</v>
      </c>
      <c r="B4" s="46" t="s">
        <v>0</v>
      </c>
      <c r="C4" s="48" t="s">
        <v>1</v>
      </c>
      <c r="D4" s="48" t="s">
        <v>2</v>
      </c>
      <c r="E4" s="48" t="s">
        <v>3</v>
      </c>
      <c r="F4" s="46" t="s">
        <v>18</v>
      </c>
      <c r="G4" s="48" t="s">
        <v>4</v>
      </c>
      <c r="H4" s="48" t="s">
        <v>5</v>
      </c>
      <c r="I4" s="48" t="s">
        <v>6</v>
      </c>
      <c r="J4" s="48" t="s">
        <v>7</v>
      </c>
      <c r="K4" s="48" t="s">
        <v>8</v>
      </c>
      <c r="L4" s="189" t="s">
        <v>9</v>
      </c>
      <c r="M4" s="189"/>
      <c r="N4" s="189" t="s">
        <v>10</v>
      </c>
      <c r="O4" s="189"/>
      <c r="P4" s="189" t="s">
        <v>11</v>
      </c>
      <c r="Q4" s="189"/>
      <c r="R4" s="189" t="s">
        <v>12</v>
      </c>
      <c r="S4" s="189"/>
      <c r="T4" s="94" t="s">
        <v>63</v>
      </c>
    </row>
    <row r="5" spans="1:20" x14ac:dyDescent="0.35">
      <c r="A5" s="188"/>
      <c r="B5" s="190" t="s">
        <v>13</v>
      </c>
      <c r="C5" s="191"/>
      <c r="D5" s="191"/>
      <c r="E5" s="191"/>
      <c r="F5" s="191"/>
      <c r="G5" s="191"/>
      <c r="H5" s="191"/>
      <c r="I5" s="191"/>
      <c r="J5" s="191"/>
      <c r="K5" s="192"/>
      <c r="L5" s="47" t="s">
        <v>14</v>
      </c>
      <c r="M5" s="47" t="s">
        <v>15</v>
      </c>
      <c r="N5" s="47" t="s">
        <v>14</v>
      </c>
      <c r="O5" s="47" t="s">
        <v>15</v>
      </c>
      <c r="P5" s="47" t="s">
        <v>14</v>
      </c>
      <c r="Q5" s="47" t="s">
        <v>15</v>
      </c>
      <c r="R5" s="47" t="s">
        <v>14</v>
      </c>
      <c r="S5" s="47" t="s">
        <v>15</v>
      </c>
      <c r="T5" s="47" t="s">
        <v>16</v>
      </c>
    </row>
    <row r="6" spans="1:20" ht="12" customHeight="1" x14ac:dyDescent="0.35">
      <c r="A6" s="42" t="s">
        <v>19</v>
      </c>
      <c r="B6" s="43">
        <v>4869678</v>
      </c>
      <c r="C6" s="43">
        <v>2731942</v>
      </c>
      <c r="D6" s="43">
        <v>1483584</v>
      </c>
      <c r="E6" s="43">
        <v>447838</v>
      </c>
      <c r="F6" s="43">
        <v>206314</v>
      </c>
      <c r="G6" s="43">
        <v>157314</v>
      </c>
      <c r="H6" s="43">
        <v>28560</v>
      </c>
      <c r="I6" s="43">
        <v>12767</v>
      </c>
      <c r="J6" s="43">
        <v>4858</v>
      </c>
      <c r="K6" s="43">
        <v>2815</v>
      </c>
      <c r="L6" s="43">
        <v>2731942</v>
      </c>
      <c r="M6" s="44">
        <v>0.56100000000000005</v>
      </c>
      <c r="N6" s="43">
        <v>4215526</v>
      </c>
      <c r="O6" s="44">
        <v>0.86599999999999999</v>
      </c>
      <c r="P6" s="43">
        <v>4663364</v>
      </c>
      <c r="Q6" s="44">
        <v>0.95799999999999996</v>
      </c>
      <c r="R6" s="43">
        <v>4849238</v>
      </c>
      <c r="S6" s="44">
        <v>0.996</v>
      </c>
      <c r="T6" s="45">
        <v>4.0999999999999996</v>
      </c>
    </row>
    <row r="7" spans="1:20" ht="12" customHeight="1" x14ac:dyDescent="0.35">
      <c r="A7" s="53" t="s">
        <v>20</v>
      </c>
      <c r="B7" s="54">
        <v>245685</v>
      </c>
      <c r="C7" s="54">
        <v>89496</v>
      </c>
      <c r="D7" s="54">
        <v>71049</v>
      </c>
      <c r="E7" s="54">
        <v>51693</v>
      </c>
      <c r="F7" s="54">
        <v>33447</v>
      </c>
      <c r="G7" s="54">
        <v>25484</v>
      </c>
      <c r="H7" s="54">
        <v>4892</v>
      </c>
      <c r="I7" s="54">
        <v>1909</v>
      </c>
      <c r="J7" s="54">
        <v>802</v>
      </c>
      <c r="K7" s="54">
        <v>360</v>
      </c>
      <c r="L7" s="54">
        <v>89496</v>
      </c>
      <c r="M7" s="55">
        <v>0.36399999999999999</v>
      </c>
      <c r="N7" s="54">
        <v>160545</v>
      </c>
      <c r="O7" s="55">
        <v>0.65300000000000002</v>
      </c>
      <c r="P7" s="54">
        <v>212238</v>
      </c>
      <c r="Q7" s="55">
        <v>0.86399999999999999</v>
      </c>
      <c r="R7" s="54">
        <v>242614</v>
      </c>
      <c r="S7" s="55">
        <v>0.98799999999999999</v>
      </c>
      <c r="T7" s="56">
        <v>7</v>
      </c>
    </row>
    <row r="8" spans="1:20" ht="12" customHeight="1" x14ac:dyDescent="0.35">
      <c r="A8" s="49" t="s">
        <v>28</v>
      </c>
      <c r="B8" s="50">
        <v>138614</v>
      </c>
      <c r="C8" s="50">
        <v>52589</v>
      </c>
      <c r="D8" s="50">
        <v>41069</v>
      </c>
      <c r="E8" s="50">
        <v>26939</v>
      </c>
      <c r="F8" s="50">
        <v>18017</v>
      </c>
      <c r="G8" s="50">
        <v>13343</v>
      </c>
      <c r="H8" s="50">
        <v>2760</v>
      </c>
      <c r="I8" s="50">
        <v>1187</v>
      </c>
      <c r="J8" s="50">
        <v>496</v>
      </c>
      <c r="K8" s="50">
        <v>231</v>
      </c>
      <c r="L8" s="50">
        <v>52589</v>
      </c>
      <c r="M8" s="51">
        <v>0.379</v>
      </c>
      <c r="N8" s="50">
        <v>93658</v>
      </c>
      <c r="O8" s="51">
        <v>0.67600000000000005</v>
      </c>
      <c r="P8" s="50">
        <v>120597</v>
      </c>
      <c r="Q8" s="51">
        <v>0.87</v>
      </c>
      <c r="R8" s="50">
        <v>136700</v>
      </c>
      <c r="S8" s="51">
        <v>0.98599999999999999</v>
      </c>
      <c r="T8" s="52">
        <v>6.8</v>
      </c>
    </row>
    <row r="9" spans="1:20" ht="12" customHeight="1" x14ac:dyDescent="0.35">
      <c r="A9" s="22" t="s">
        <v>29</v>
      </c>
      <c r="B9" s="35">
        <v>108632</v>
      </c>
      <c r="C9" s="35">
        <v>35251</v>
      </c>
      <c r="D9" s="35">
        <v>33748</v>
      </c>
      <c r="E9" s="35">
        <v>22772</v>
      </c>
      <c r="F9" s="35">
        <v>16861</v>
      </c>
      <c r="G9" s="35">
        <v>12366</v>
      </c>
      <c r="H9" s="35">
        <v>2639</v>
      </c>
      <c r="I9" s="35">
        <v>1143</v>
      </c>
      <c r="J9" s="35">
        <v>488</v>
      </c>
      <c r="K9" s="35">
        <v>225</v>
      </c>
      <c r="L9" s="35">
        <v>35251</v>
      </c>
      <c r="M9" s="37">
        <v>0.32400000000000001</v>
      </c>
      <c r="N9" s="35">
        <v>68999</v>
      </c>
      <c r="O9" s="37">
        <v>0.63500000000000001</v>
      </c>
      <c r="P9" s="35">
        <v>91771</v>
      </c>
      <c r="Q9" s="37">
        <v>0.84499999999999997</v>
      </c>
      <c r="R9" s="35">
        <v>106776</v>
      </c>
      <c r="S9" s="37">
        <v>0.98299999999999998</v>
      </c>
      <c r="T9" s="36">
        <v>7.6</v>
      </c>
    </row>
    <row r="10" spans="1:20" ht="12" customHeight="1" x14ac:dyDescent="0.35">
      <c r="A10" s="22" t="s">
        <v>30</v>
      </c>
      <c r="B10" s="35">
        <v>81</v>
      </c>
      <c r="C10" s="35">
        <v>13</v>
      </c>
      <c r="D10" s="35">
        <v>22</v>
      </c>
      <c r="E10" s="35">
        <v>27</v>
      </c>
      <c r="F10" s="35">
        <v>19</v>
      </c>
      <c r="G10" s="35">
        <v>11</v>
      </c>
      <c r="H10" s="35">
        <v>4</v>
      </c>
      <c r="I10" s="35">
        <v>2</v>
      </c>
      <c r="J10" s="38">
        <v>1</v>
      </c>
      <c r="K10" s="35">
        <v>1</v>
      </c>
      <c r="L10" s="35">
        <v>13</v>
      </c>
      <c r="M10" s="37">
        <v>0.16</v>
      </c>
      <c r="N10" s="35">
        <v>35</v>
      </c>
      <c r="O10" s="37">
        <v>0.432</v>
      </c>
      <c r="P10" s="35">
        <v>62</v>
      </c>
      <c r="Q10" s="37">
        <v>0.76500000000000001</v>
      </c>
      <c r="R10" s="35">
        <v>77</v>
      </c>
      <c r="S10" s="37">
        <v>0.95099999999999996</v>
      </c>
      <c r="T10" s="36">
        <v>11.7</v>
      </c>
    </row>
    <row r="11" spans="1:20" ht="12" customHeight="1" x14ac:dyDescent="0.35">
      <c r="A11" s="22" t="s">
        <v>31</v>
      </c>
      <c r="B11" s="35">
        <v>12862</v>
      </c>
      <c r="C11" s="35">
        <v>4459</v>
      </c>
      <c r="D11" s="35">
        <v>4854</v>
      </c>
      <c r="E11" s="35">
        <v>2922</v>
      </c>
      <c r="F11" s="35">
        <v>627</v>
      </c>
      <c r="G11" s="35">
        <v>541</v>
      </c>
      <c r="H11" s="35">
        <v>66</v>
      </c>
      <c r="I11" s="35">
        <v>17</v>
      </c>
      <c r="J11" s="35">
        <v>3</v>
      </c>
      <c r="K11" s="35"/>
      <c r="L11" s="35">
        <v>4459</v>
      </c>
      <c r="M11" s="37">
        <v>0.34699999999999998</v>
      </c>
      <c r="N11" s="35">
        <v>9313</v>
      </c>
      <c r="O11" s="37">
        <v>0.72399999999999998</v>
      </c>
      <c r="P11" s="35">
        <v>12235</v>
      </c>
      <c r="Q11" s="37">
        <v>0.95099999999999996</v>
      </c>
      <c r="R11" s="35">
        <v>12842</v>
      </c>
      <c r="S11" s="37">
        <v>0.998</v>
      </c>
      <c r="T11" s="36">
        <v>5.3</v>
      </c>
    </row>
    <row r="12" spans="1:20" ht="12" customHeight="1" x14ac:dyDescent="0.35">
      <c r="A12" s="22" t="s">
        <v>32</v>
      </c>
      <c r="B12" s="35">
        <v>6938</v>
      </c>
      <c r="C12" s="35">
        <v>5556</v>
      </c>
      <c r="D12" s="35">
        <v>985</v>
      </c>
      <c r="E12" s="35">
        <v>295</v>
      </c>
      <c r="F12" s="35">
        <v>102</v>
      </c>
      <c r="G12" s="35">
        <v>92</v>
      </c>
      <c r="H12" s="35">
        <v>6</v>
      </c>
      <c r="I12" s="35">
        <v>1</v>
      </c>
      <c r="J12" s="35">
        <v>2</v>
      </c>
      <c r="K12" s="38">
        <v>1</v>
      </c>
      <c r="L12" s="35">
        <v>5556</v>
      </c>
      <c r="M12" s="37">
        <v>0.80100000000000005</v>
      </c>
      <c r="N12" s="35">
        <v>6541</v>
      </c>
      <c r="O12" s="37">
        <v>0.94299999999999995</v>
      </c>
      <c r="P12" s="35">
        <v>6836</v>
      </c>
      <c r="Q12" s="37">
        <v>0.98499999999999999</v>
      </c>
      <c r="R12" s="35">
        <v>6934</v>
      </c>
      <c r="S12" s="37">
        <v>0.999</v>
      </c>
      <c r="T12" s="36">
        <v>2.5</v>
      </c>
    </row>
    <row r="13" spans="1:20" ht="12" customHeight="1" x14ac:dyDescent="0.35">
      <c r="A13" s="22" t="s">
        <v>33</v>
      </c>
      <c r="B13" s="35">
        <v>10101</v>
      </c>
      <c r="C13" s="35">
        <v>7310</v>
      </c>
      <c r="D13" s="35">
        <v>1460</v>
      </c>
      <c r="E13" s="35">
        <v>923</v>
      </c>
      <c r="F13" s="35">
        <v>408</v>
      </c>
      <c r="G13" s="35">
        <v>333</v>
      </c>
      <c r="H13" s="35">
        <v>45</v>
      </c>
      <c r="I13" s="35">
        <v>24</v>
      </c>
      <c r="J13" s="35">
        <v>2</v>
      </c>
      <c r="K13" s="35">
        <v>4</v>
      </c>
      <c r="L13" s="35">
        <v>7310</v>
      </c>
      <c r="M13" s="37">
        <v>0.72399999999999998</v>
      </c>
      <c r="N13" s="35">
        <v>8770</v>
      </c>
      <c r="O13" s="37">
        <v>0.86799999999999999</v>
      </c>
      <c r="P13" s="35">
        <v>9693</v>
      </c>
      <c r="Q13" s="37">
        <v>0.96</v>
      </c>
      <c r="R13" s="35">
        <v>10071</v>
      </c>
      <c r="S13" s="37">
        <v>0.997</v>
      </c>
      <c r="T13" s="36">
        <v>3.5</v>
      </c>
    </row>
    <row r="14" spans="1:20" ht="12" customHeight="1" x14ac:dyDescent="0.35">
      <c r="A14" s="49" t="s">
        <v>34</v>
      </c>
      <c r="B14" s="50">
        <v>4474</v>
      </c>
      <c r="C14" s="50">
        <v>1791</v>
      </c>
      <c r="D14" s="50">
        <v>1122</v>
      </c>
      <c r="E14" s="50">
        <v>769</v>
      </c>
      <c r="F14" s="50">
        <v>792</v>
      </c>
      <c r="G14" s="50">
        <v>420</v>
      </c>
      <c r="H14" s="50">
        <v>151</v>
      </c>
      <c r="I14" s="50">
        <v>111</v>
      </c>
      <c r="J14" s="50">
        <v>66</v>
      </c>
      <c r="K14" s="50">
        <v>44</v>
      </c>
      <c r="L14" s="50">
        <v>1791</v>
      </c>
      <c r="M14" s="51">
        <v>0.4</v>
      </c>
      <c r="N14" s="50">
        <v>2913</v>
      </c>
      <c r="O14" s="51">
        <v>0.65100000000000002</v>
      </c>
      <c r="P14" s="50">
        <v>3682</v>
      </c>
      <c r="Q14" s="51">
        <v>0.82299999999999995</v>
      </c>
      <c r="R14" s="50">
        <v>4253</v>
      </c>
      <c r="S14" s="51">
        <v>0.95099999999999996</v>
      </c>
      <c r="T14" s="52">
        <v>9.3000000000000007</v>
      </c>
    </row>
    <row r="15" spans="1:20" ht="12" customHeight="1" x14ac:dyDescent="0.35">
      <c r="A15" s="22" t="s">
        <v>35</v>
      </c>
      <c r="B15" s="35">
        <v>4474</v>
      </c>
      <c r="C15" s="35">
        <v>1791</v>
      </c>
      <c r="D15" s="35">
        <v>1122</v>
      </c>
      <c r="E15" s="35">
        <v>769</v>
      </c>
      <c r="F15" s="35">
        <v>792</v>
      </c>
      <c r="G15" s="35">
        <v>420</v>
      </c>
      <c r="H15" s="35">
        <v>151</v>
      </c>
      <c r="I15" s="35">
        <v>111</v>
      </c>
      <c r="J15" s="35">
        <v>66</v>
      </c>
      <c r="K15" s="35">
        <v>44</v>
      </c>
      <c r="L15" s="35">
        <v>1791</v>
      </c>
      <c r="M15" s="37">
        <v>0.4</v>
      </c>
      <c r="N15" s="35">
        <v>2913</v>
      </c>
      <c r="O15" s="37">
        <v>0.65100000000000002</v>
      </c>
      <c r="P15" s="35">
        <v>3682</v>
      </c>
      <c r="Q15" s="37">
        <v>0.82299999999999995</v>
      </c>
      <c r="R15" s="35">
        <v>4253</v>
      </c>
      <c r="S15" s="37">
        <v>0.95099999999999996</v>
      </c>
      <c r="T15" s="36">
        <v>9.3000000000000007</v>
      </c>
    </row>
    <row r="16" spans="1:20" x14ac:dyDescent="0.35">
      <c r="A16" s="49" t="s">
        <v>36</v>
      </c>
      <c r="B16" s="50">
        <v>87815</v>
      </c>
      <c r="C16" s="50">
        <v>26374</v>
      </c>
      <c r="D16" s="50">
        <v>26475</v>
      </c>
      <c r="E16" s="50">
        <v>22124</v>
      </c>
      <c r="F16" s="50">
        <v>12842</v>
      </c>
      <c r="G16" s="50">
        <v>10535</v>
      </c>
      <c r="H16" s="50">
        <v>1626</v>
      </c>
      <c r="I16" s="50">
        <v>452</v>
      </c>
      <c r="J16" s="50">
        <v>170</v>
      </c>
      <c r="K16" s="50">
        <v>59</v>
      </c>
      <c r="L16" s="50">
        <v>26374</v>
      </c>
      <c r="M16" s="51">
        <v>0.3</v>
      </c>
      <c r="N16" s="50">
        <v>52849</v>
      </c>
      <c r="O16" s="51">
        <v>0.60199999999999998</v>
      </c>
      <c r="P16" s="50">
        <v>74973</v>
      </c>
      <c r="Q16" s="51">
        <v>0.85399999999999998</v>
      </c>
      <c r="R16" s="50">
        <v>87134</v>
      </c>
      <c r="S16" s="51">
        <v>0.99199999999999999</v>
      </c>
      <c r="T16" s="52">
        <v>7.3</v>
      </c>
    </row>
    <row r="17" spans="1:20" ht="12" customHeight="1" x14ac:dyDescent="0.35">
      <c r="A17" s="22" t="s">
        <v>37</v>
      </c>
      <c r="B17" s="35">
        <v>86252</v>
      </c>
      <c r="C17" s="35">
        <v>25519</v>
      </c>
      <c r="D17" s="35">
        <v>26300</v>
      </c>
      <c r="E17" s="35">
        <v>21941</v>
      </c>
      <c r="F17" s="35">
        <v>12492</v>
      </c>
      <c r="G17" s="35">
        <v>10377</v>
      </c>
      <c r="H17" s="35">
        <v>1564</v>
      </c>
      <c r="I17" s="35">
        <v>411</v>
      </c>
      <c r="J17" s="35">
        <v>122</v>
      </c>
      <c r="K17" s="35">
        <v>18</v>
      </c>
      <c r="L17" s="35">
        <v>25519</v>
      </c>
      <c r="M17" s="37">
        <v>0.29599999999999999</v>
      </c>
      <c r="N17" s="35">
        <v>51819</v>
      </c>
      <c r="O17" s="37">
        <v>0.60099999999999998</v>
      </c>
      <c r="P17" s="35">
        <v>73760</v>
      </c>
      <c r="Q17" s="37">
        <v>0.85499999999999998</v>
      </c>
      <c r="R17" s="35">
        <v>85701</v>
      </c>
      <c r="S17" s="37">
        <v>0.99399999999999999</v>
      </c>
      <c r="T17" s="36">
        <v>7.2</v>
      </c>
    </row>
    <row r="18" spans="1:20" ht="12" customHeight="1" x14ac:dyDescent="0.35">
      <c r="A18" s="22" t="s">
        <v>38</v>
      </c>
      <c r="B18" s="35">
        <v>1434</v>
      </c>
      <c r="C18" s="35">
        <v>828</v>
      </c>
      <c r="D18" s="35">
        <v>162</v>
      </c>
      <c r="E18" s="35">
        <v>151</v>
      </c>
      <c r="F18" s="35">
        <v>293</v>
      </c>
      <c r="G18" s="35">
        <v>134</v>
      </c>
      <c r="H18" s="35">
        <v>52</v>
      </c>
      <c r="I18" s="35">
        <v>36</v>
      </c>
      <c r="J18" s="35">
        <v>42</v>
      </c>
      <c r="K18" s="35">
        <v>29</v>
      </c>
      <c r="L18" s="35">
        <v>828</v>
      </c>
      <c r="M18" s="37">
        <v>0.57699999999999996</v>
      </c>
      <c r="N18" s="35">
        <v>990</v>
      </c>
      <c r="O18" s="37">
        <v>0.69</v>
      </c>
      <c r="P18" s="35">
        <v>1141</v>
      </c>
      <c r="Q18" s="37">
        <v>0.79600000000000004</v>
      </c>
      <c r="R18" s="35">
        <v>1327</v>
      </c>
      <c r="S18" s="37">
        <v>0.92500000000000004</v>
      </c>
      <c r="T18" s="36">
        <v>10.5</v>
      </c>
    </row>
    <row r="19" spans="1:20" ht="12" customHeight="1" x14ac:dyDescent="0.35">
      <c r="A19" s="22" t="s">
        <v>57</v>
      </c>
      <c r="B19" s="35">
        <v>129</v>
      </c>
      <c r="C19" s="35">
        <v>27</v>
      </c>
      <c r="D19" s="35">
        <v>13</v>
      </c>
      <c r="E19" s="35">
        <v>32</v>
      </c>
      <c r="F19" s="35">
        <v>57</v>
      </c>
      <c r="G19" s="35">
        <v>24</v>
      </c>
      <c r="H19" s="35">
        <v>10</v>
      </c>
      <c r="I19" s="35">
        <v>5</v>
      </c>
      <c r="J19" s="35">
        <v>6</v>
      </c>
      <c r="K19" s="35">
        <v>12</v>
      </c>
      <c r="L19" s="35">
        <v>27</v>
      </c>
      <c r="M19" s="37">
        <v>0.20899999999999999</v>
      </c>
      <c r="N19" s="35">
        <v>40</v>
      </c>
      <c r="O19" s="37">
        <v>0.31</v>
      </c>
      <c r="P19" s="35">
        <v>72</v>
      </c>
      <c r="Q19" s="37">
        <v>0.55800000000000005</v>
      </c>
      <c r="R19" s="35">
        <v>106</v>
      </c>
      <c r="S19" s="37">
        <v>0.82199999999999995</v>
      </c>
      <c r="T19" s="36">
        <v>23.1</v>
      </c>
    </row>
    <row r="20" spans="1:20" ht="12" customHeight="1" x14ac:dyDescent="0.35">
      <c r="A20" s="49" t="s">
        <v>39</v>
      </c>
      <c r="B20" s="50">
        <v>14782</v>
      </c>
      <c r="C20" s="50">
        <v>8742</v>
      </c>
      <c r="D20" s="50">
        <v>2383</v>
      </c>
      <c r="E20" s="50">
        <v>1861</v>
      </c>
      <c r="F20" s="50">
        <v>1796</v>
      </c>
      <c r="G20" s="50">
        <v>1186</v>
      </c>
      <c r="H20" s="50">
        <v>355</v>
      </c>
      <c r="I20" s="50">
        <v>159</v>
      </c>
      <c r="J20" s="50">
        <v>70</v>
      </c>
      <c r="K20" s="50">
        <v>26</v>
      </c>
      <c r="L20" s="50">
        <v>8742</v>
      </c>
      <c r="M20" s="51">
        <v>0.59099999999999997</v>
      </c>
      <c r="N20" s="50">
        <v>11125</v>
      </c>
      <c r="O20" s="51">
        <v>0.753</v>
      </c>
      <c r="P20" s="50">
        <v>12986</v>
      </c>
      <c r="Q20" s="51">
        <v>0.879</v>
      </c>
      <c r="R20" s="50">
        <v>14527</v>
      </c>
      <c r="S20" s="51">
        <v>0.98299999999999998</v>
      </c>
      <c r="T20" s="52">
        <v>6</v>
      </c>
    </row>
    <row r="21" spans="1:20" ht="12" customHeight="1" x14ac:dyDescent="0.35">
      <c r="A21" s="22" t="s">
        <v>40</v>
      </c>
      <c r="B21" s="35">
        <v>6366</v>
      </c>
      <c r="C21" s="35">
        <v>1512</v>
      </c>
      <c r="D21" s="35">
        <v>1574</v>
      </c>
      <c r="E21" s="35">
        <v>1569</v>
      </c>
      <c r="F21" s="35">
        <v>1711</v>
      </c>
      <c r="G21" s="35">
        <v>1108</v>
      </c>
      <c r="H21" s="35">
        <v>352</v>
      </c>
      <c r="I21" s="35">
        <v>157</v>
      </c>
      <c r="J21" s="35">
        <v>68</v>
      </c>
      <c r="K21" s="35">
        <v>26</v>
      </c>
      <c r="L21" s="35">
        <v>1512</v>
      </c>
      <c r="M21" s="37">
        <v>0.23799999999999999</v>
      </c>
      <c r="N21" s="35">
        <v>3086</v>
      </c>
      <c r="O21" s="37">
        <v>0.48499999999999999</v>
      </c>
      <c r="P21" s="35">
        <v>4655</v>
      </c>
      <c r="Q21" s="37">
        <v>0.73099999999999998</v>
      </c>
      <c r="R21" s="35">
        <v>6115</v>
      </c>
      <c r="S21" s="37">
        <v>0.96099999999999997</v>
      </c>
      <c r="T21" s="36">
        <v>10.9</v>
      </c>
    </row>
    <row r="22" spans="1:20" ht="12" customHeight="1" x14ac:dyDescent="0.35">
      <c r="A22" s="22" t="s">
        <v>41</v>
      </c>
      <c r="B22" s="35">
        <v>246</v>
      </c>
      <c r="C22" s="35">
        <v>208</v>
      </c>
      <c r="D22" s="35">
        <v>28</v>
      </c>
      <c r="E22" s="35">
        <v>9</v>
      </c>
      <c r="F22" s="35">
        <v>1</v>
      </c>
      <c r="G22" s="35"/>
      <c r="H22" s="38"/>
      <c r="I22" s="38">
        <v>1</v>
      </c>
      <c r="J22" s="35"/>
      <c r="K22" s="38"/>
      <c r="L22" s="35">
        <v>208</v>
      </c>
      <c r="M22" s="37">
        <v>0.84599999999999997</v>
      </c>
      <c r="N22" s="35">
        <v>236</v>
      </c>
      <c r="O22" s="37">
        <v>0.95899999999999996</v>
      </c>
      <c r="P22" s="35">
        <v>245</v>
      </c>
      <c r="Q22" s="37">
        <v>0.996</v>
      </c>
      <c r="R22" s="35">
        <v>245</v>
      </c>
      <c r="S22" s="37">
        <v>0.996</v>
      </c>
      <c r="T22" s="36">
        <v>2.2999999999999998</v>
      </c>
    </row>
    <row r="23" spans="1:20" ht="12" customHeight="1" x14ac:dyDescent="0.35">
      <c r="A23" s="22" t="s">
        <v>42</v>
      </c>
      <c r="B23" s="35">
        <v>8170</v>
      </c>
      <c r="C23" s="35">
        <v>7022</v>
      </c>
      <c r="D23" s="35">
        <v>781</v>
      </c>
      <c r="E23" s="35">
        <v>283</v>
      </c>
      <c r="F23" s="35">
        <v>84</v>
      </c>
      <c r="G23" s="35">
        <v>78</v>
      </c>
      <c r="H23" s="35">
        <v>3</v>
      </c>
      <c r="I23" s="35">
        <v>1</v>
      </c>
      <c r="J23" s="35">
        <v>2</v>
      </c>
      <c r="K23" s="35"/>
      <c r="L23" s="35">
        <v>7022</v>
      </c>
      <c r="M23" s="37">
        <v>0.85899999999999999</v>
      </c>
      <c r="N23" s="35">
        <v>7803</v>
      </c>
      <c r="O23" s="37">
        <v>0.95499999999999996</v>
      </c>
      <c r="P23" s="35">
        <v>8086</v>
      </c>
      <c r="Q23" s="37">
        <v>0.99</v>
      </c>
      <c r="R23" s="35">
        <v>8167</v>
      </c>
      <c r="S23" s="37">
        <v>1</v>
      </c>
      <c r="T23" s="36">
        <v>2.2000000000000002</v>
      </c>
    </row>
    <row r="24" spans="1:20" ht="12" customHeight="1" x14ac:dyDescent="0.35">
      <c r="A24" s="53" t="s">
        <v>21</v>
      </c>
      <c r="B24" s="54">
        <v>4623993</v>
      </c>
      <c r="C24" s="54">
        <v>2642446</v>
      </c>
      <c r="D24" s="54">
        <v>1412535</v>
      </c>
      <c r="E24" s="54">
        <v>396145</v>
      </c>
      <c r="F24" s="54">
        <v>172867</v>
      </c>
      <c r="G24" s="54">
        <v>131830</v>
      </c>
      <c r="H24" s="54">
        <v>23668</v>
      </c>
      <c r="I24" s="54">
        <v>10858</v>
      </c>
      <c r="J24" s="54">
        <v>4056</v>
      </c>
      <c r="K24" s="54">
        <v>2455</v>
      </c>
      <c r="L24" s="54">
        <v>2642446</v>
      </c>
      <c r="M24" s="55">
        <v>0.57099999999999995</v>
      </c>
      <c r="N24" s="54">
        <v>4054981</v>
      </c>
      <c r="O24" s="55">
        <v>0.877</v>
      </c>
      <c r="P24" s="54">
        <v>4451126</v>
      </c>
      <c r="Q24" s="55">
        <v>0.96299999999999997</v>
      </c>
      <c r="R24" s="54">
        <v>4606624</v>
      </c>
      <c r="S24" s="55">
        <v>0.996</v>
      </c>
      <c r="T24" s="56">
        <v>3.9</v>
      </c>
    </row>
    <row r="25" spans="1:20" ht="12" customHeight="1" x14ac:dyDescent="0.35">
      <c r="A25" s="49" t="s">
        <v>28</v>
      </c>
      <c r="B25" s="50">
        <v>2538317</v>
      </c>
      <c r="C25" s="50">
        <v>1267533</v>
      </c>
      <c r="D25" s="50">
        <v>948699</v>
      </c>
      <c r="E25" s="50">
        <v>226884</v>
      </c>
      <c r="F25" s="50">
        <v>95201</v>
      </c>
      <c r="G25" s="50">
        <v>72862</v>
      </c>
      <c r="H25" s="50">
        <v>13239</v>
      </c>
      <c r="I25" s="50">
        <v>5737</v>
      </c>
      <c r="J25" s="50">
        <v>2019</v>
      </c>
      <c r="K25" s="50">
        <v>1344</v>
      </c>
      <c r="L25" s="50">
        <v>1267533</v>
      </c>
      <c r="M25" s="51">
        <v>0.499</v>
      </c>
      <c r="N25" s="50">
        <v>2216232</v>
      </c>
      <c r="O25" s="51">
        <v>0.873</v>
      </c>
      <c r="P25" s="50">
        <v>2443116</v>
      </c>
      <c r="Q25" s="51">
        <v>0.96199999999999997</v>
      </c>
      <c r="R25" s="50">
        <v>2529217</v>
      </c>
      <c r="S25" s="51">
        <v>0.996</v>
      </c>
      <c r="T25" s="52">
        <v>4.0999999999999996</v>
      </c>
    </row>
    <row r="26" spans="1:20" ht="12" customHeight="1" x14ac:dyDescent="0.35">
      <c r="A26" s="22" t="s">
        <v>29</v>
      </c>
      <c r="B26" s="35">
        <v>135535</v>
      </c>
      <c r="C26" s="35">
        <v>37588</v>
      </c>
      <c r="D26" s="35">
        <v>38313</v>
      </c>
      <c r="E26" s="35">
        <v>32153</v>
      </c>
      <c r="F26" s="35">
        <v>27481</v>
      </c>
      <c r="G26" s="35">
        <v>20203</v>
      </c>
      <c r="H26" s="35">
        <v>4421</v>
      </c>
      <c r="I26" s="35">
        <v>1876</v>
      </c>
      <c r="J26" s="35">
        <v>621</v>
      </c>
      <c r="K26" s="35">
        <v>360</v>
      </c>
      <c r="L26" s="35">
        <v>37588</v>
      </c>
      <c r="M26" s="37">
        <v>0.27700000000000002</v>
      </c>
      <c r="N26" s="35">
        <v>75901</v>
      </c>
      <c r="O26" s="37">
        <v>0.56000000000000005</v>
      </c>
      <c r="P26" s="35">
        <v>108054</v>
      </c>
      <c r="Q26" s="37">
        <v>0.79700000000000004</v>
      </c>
      <c r="R26" s="35">
        <v>132678</v>
      </c>
      <c r="S26" s="37">
        <v>0.97899999999999998</v>
      </c>
      <c r="T26" s="36">
        <v>8.8000000000000007</v>
      </c>
    </row>
    <row r="27" spans="1:20" ht="12" customHeight="1" x14ac:dyDescent="0.35">
      <c r="A27" s="22" t="s">
        <v>30</v>
      </c>
      <c r="B27" s="35">
        <v>97</v>
      </c>
      <c r="C27" s="35">
        <v>27</v>
      </c>
      <c r="D27" s="35">
        <v>18</v>
      </c>
      <c r="E27" s="35">
        <v>16</v>
      </c>
      <c r="F27" s="35">
        <v>36</v>
      </c>
      <c r="G27" s="35">
        <v>16</v>
      </c>
      <c r="H27" s="35">
        <v>12</v>
      </c>
      <c r="I27" s="35">
        <v>6</v>
      </c>
      <c r="J27" s="35"/>
      <c r="K27" s="35">
        <v>2</v>
      </c>
      <c r="L27" s="35">
        <v>27</v>
      </c>
      <c r="M27" s="37">
        <v>0.27800000000000002</v>
      </c>
      <c r="N27" s="35">
        <v>45</v>
      </c>
      <c r="O27" s="37">
        <v>0.46400000000000002</v>
      </c>
      <c r="P27" s="35">
        <v>61</v>
      </c>
      <c r="Q27" s="37">
        <v>0.629</v>
      </c>
      <c r="R27" s="35">
        <v>89</v>
      </c>
      <c r="S27" s="37">
        <v>0.91800000000000004</v>
      </c>
      <c r="T27" s="36">
        <v>14.4</v>
      </c>
    </row>
    <row r="28" spans="1:20" ht="12" customHeight="1" x14ac:dyDescent="0.35">
      <c r="A28" s="22" t="s">
        <v>58</v>
      </c>
      <c r="B28" s="35">
        <v>97708</v>
      </c>
      <c r="C28" s="35">
        <v>15603</v>
      </c>
      <c r="D28" s="35">
        <v>27562</v>
      </c>
      <c r="E28" s="35">
        <v>35874</v>
      </c>
      <c r="F28" s="35">
        <v>18669</v>
      </c>
      <c r="G28" s="35">
        <v>15974</v>
      </c>
      <c r="H28" s="35">
        <v>1958</v>
      </c>
      <c r="I28" s="35">
        <v>498</v>
      </c>
      <c r="J28" s="35">
        <v>184</v>
      </c>
      <c r="K28" s="35">
        <v>55</v>
      </c>
      <c r="L28" s="35">
        <v>15603</v>
      </c>
      <c r="M28" s="37">
        <v>0.16</v>
      </c>
      <c r="N28" s="35">
        <v>43165</v>
      </c>
      <c r="O28" s="37">
        <v>0.442</v>
      </c>
      <c r="P28" s="35">
        <v>79039</v>
      </c>
      <c r="Q28" s="37">
        <v>0.80900000000000005</v>
      </c>
      <c r="R28" s="35">
        <v>96971</v>
      </c>
      <c r="S28" s="37">
        <v>0.99199999999999999</v>
      </c>
      <c r="T28" s="36">
        <v>8.8000000000000007</v>
      </c>
    </row>
    <row r="29" spans="1:20" ht="12" customHeight="1" x14ac:dyDescent="0.35">
      <c r="A29" s="22" t="s">
        <v>43</v>
      </c>
      <c r="B29" s="35">
        <v>367800</v>
      </c>
      <c r="C29" s="35">
        <v>224755</v>
      </c>
      <c r="D29" s="35">
        <v>71388</v>
      </c>
      <c r="E29" s="35">
        <v>44548</v>
      </c>
      <c r="F29" s="35">
        <v>27109</v>
      </c>
      <c r="G29" s="35">
        <v>18165</v>
      </c>
      <c r="H29" s="35">
        <v>5001</v>
      </c>
      <c r="I29" s="35">
        <v>2769</v>
      </c>
      <c r="J29" s="35">
        <v>729</v>
      </c>
      <c r="K29" s="35">
        <v>445</v>
      </c>
      <c r="L29" s="35">
        <v>224755</v>
      </c>
      <c r="M29" s="37">
        <v>0.61099999999999999</v>
      </c>
      <c r="N29" s="35">
        <v>296143</v>
      </c>
      <c r="O29" s="37">
        <v>0.80500000000000005</v>
      </c>
      <c r="P29" s="35">
        <v>340691</v>
      </c>
      <c r="Q29" s="37">
        <v>0.92600000000000005</v>
      </c>
      <c r="R29" s="35">
        <v>363857</v>
      </c>
      <c r="S29" s="37">
        <v>0.98899999999999999</v>
      </c>
      <c r="T29" s="36">
        <v>4.8</v>
      </c>
    </row>
    <row r="30" spans="1:20" ht="12" customHeight="1" x14ac:dyDescent="0.35">
      <c r="A30" s="22" t="s">
        <v>32</v>
      </c>
      <c r="B30" s="35">
        <v>1937177</v>
      </c>
      <c r="C30" s="35">
        <v>989560</v>
      </c>
      <c r="D30" s="35">
        <v>811418</v>
      </c>
      <c r="E30" s="35">
        <v>114293</v>
      </c>
      <c r="F30" s="35">
        <v>21906</v>
      </c>
      <c r="G30" s="35">
        <v>18504</v>
      </c>
      <c r="H30" s="35">
        <v>1847</v>
      </c>
      <c r="I30" s="35">
        <v>588</v>
      </c>
      <c r="J30" s="35">
        <v>485</v>
      </c>
      <c r="K30" s="35">
        <v>482</v>
      </c>
      <c r="L30" s="35">
        <v>989560</v>
      </c>
      <c r="M30" s="37">
        <v>0.51100000000000001</v>
      </c>
      <c r="N30" s="35">
        <v>1800978</v>
      </c>
      <c r="O30" s="37">
        <v>0.93</v>
      </c>
      <c r="P30" s="35">
        <v>1915271</v>
      </c>
      <c r="Q30" s="37">
        <v>0.98899999999999999</v>
      </c>
      <c r="R30" s="35">
        <v>1935622</v>
      </c>
      <c r="S30" s="37">
        <v>0.999</v>
      </c>
      <c r="T30" s="36">
        <v>3.4</v>
      </c>
    </row>
    <row r="31" spans="1:20" ht="12" customHeight="1" x14ac:dyDescent="0.35">
      <c r="A31" s="49" t="s">
        <v>34</v>
      </c>
      <c r="B31" s="50">
        <v>1143575</v>
      </c>
      <c r="C31" s="50">
        <v>862531</v>
      </c>
      <c r="D31" s="50">
        <v>173727</v>
      </c>
      <c r="E31" s="50">
        <v>67312</v>
      </c>
      <c r="F31" s="50">
        <v>40005</v>
      </c>
      <c r="G31" s="50">
        <v>27538</v>
      </c>
      <c r="H31" s="50">
        <v>5926</v>
      </c>
      <c r="I31" s="50">
        <v>3879</v>
      </c>
      <c r="J31" s="50">
        <v>1722</v>
      </c>
      <c r="K31" s="50">
        <v>940</v>
      </c>
      <c r="L31" s="50">
        <v>862531</v>
      </c>
      <c r="M31" s="51">
        <v>0.754</v>
      </c>
      <c r="N31" s="50">
        <v>1036258</v>
      </c>
      <c r="O31" s="51">
        <v>0.90600000000000003</v>
      </c>
      <c r="P31" s="50">
        <v>1103570</v>
      </c>
      <c r="Q31" s="51">
        <v>0.96499999999999997</v>
      </c>
      <c r="R31" s="50">
        <v>1137034</v>
      </c>
      <c r="S31" s="51">
        <v>0.99399999999999999</v>
      </c>
      <c r="T31" s="52">
        <v>3.3</v>
      </c>
    </row>
    <row r="32" spans="1:20" ht="12" customHeight="1" x14ac:dyDescent="0.35">
      <c r="A32" s="22" t="s">
        <v>35</v>
      </c>
      <c r="B32" s="35">
        <v>412848</v>
      </c>
      <c r="C32" s="35">
        <v>257569</v>
      </c>
      <c r="D32" s="35">
        <v>83816</v>
      </c>
      <c r="E32" s="35">
        <v>40063</v>
      </c>
      <c r="F32" s="35">
        <v>31400</v>
      </c>
      <c r="G32" s="35">
        <v>19555</v>
      </c>
      <c r="H32" s="35">
        <v>5473</v>
      </c>
      <c r="I32" s="35">
        <v>3768</v>
      </c>
      <c r="J32" s="35">
        <v>1678</v>
      </c>
      <c r="K32" s="35">
        <v>926</v>
      </c>
      <c r="L32" s="35">
        <v>257569</v>
      </c>
      <c r="M32" s="37">
        <v>0.624</v>
      </c>
      <c r="N32" s="35">
        <v>341385</v>
      </c>
      <c r="O32" s="37">
        <v>0.82699999999999996</v>
      </c>
      <c r="P32" s="35">
        <v>381448</v>
      </c>
      <c r="Q32" s="37">
        <v>0.92400000000000004</v>
      </c>
      <c r="R32" s="35">
        <v>406476</v>
      </c>
      <c r="S32" s="37">
        <v>0.98499999999999999</v>
      </c>
      <c r="T32" s="36">
        <v>4.9000000000000004</v>
      </c>
    </row>
    <row r="33" spans="1:20" ht="12" customHeight="1" x14ac:dyDescent="0.35">
      <c r="A33" s="22" t="s">
        <v>61</v>
      </c>
      <c r="B33" s="35">
        <v>45184</v>
      </c>
      <c r="C33" s="35">
        <v>35793</v>
      </c>
      <c r="D33" s="35">
        <v>6429</v>
      </c>
      <c r="E33" s="35">
        <v>1931</v>
      </c>
      <c r="F33" s="35">
        <v>1031</v>
      </c>
      <c r="G33" s="35">
        <v>695</v>
      </c>
      <c r="H33" s="35">
        <v>183</v>
      </c>
      <c r="I33" s="35">
        <v>97</v>
      </c>
      <c r="J33" s="35">
        <v>43</v>
      </c>
      <c r="K33" s="35">
        <v>13</v>
      </c>
      <c r="L33" s="35">
        <v>35793</v>
      </c>
      <c r="M33" s="37">
        <v>0.79200000000000004</v>
      </c>
      <c r="N33" s="35">
        <v>42222</v>
      </c>
      <c r="O33" s="37">
        <v>0.93400000000000005</v>
      </c>
      <c r="P33" s="35">
        <v>44153</v>
      </c>
      <c r="Q33" s="37">
        <v>0.97699999999999998</v>
      </c>
      <c r="R33" s="35">
        <v>45031</v>
      </c>
      <c r="S33" s="37">
        <v>0.997</v>
      </c>
      <c r="T33" s="36">
        <v>2.8</v>
      </c>
    </row>
    <row r="34" spans="1:20" ht="12" customHeight="1" x14ac:dyDescent="0.35">
      <c r="A34" s="22" t="s">
        <v>46</v>
      </c>
      <c r="B34" s="35">
        <v>191237</v>
      </c>
      <c r="C34" s="35">
        <v>175677</v>
      </c>
      <c r="D34" s="35">
        <v>12483</v>
      </c>
      <c r="E34" s="35">
        <v>2590</v>
      </c>
      <c r="F34" s="35">
        <v>487</v>
      </c>
      <c r="G34" s="35">
        <v>465</v>
      </c>
      <c r="H34" s="35">
        <v>14</v>
      </c>
      <c r="I34" s="35">
        <v>7</v>
      </c>
      <c r="J34" s="35">
        <v>1</v>
      </c>
      <c r="K34" s="38"/>
      <c r="L34" s="35">
        <v>175677</v>
      </c>
      <c r="M34" s="37">
        <v>0.91900000000000004</v>
      </c>
      <c r="N34" s="35">
        <v>188160</v>
      </c>
      <c r="O34" s="37">
        <v>0.98399999999999999</v>
      </c>
      <c r="P34" s="35">
        <v>190750</v>
      </c>
      <c r="Q34" s="37">
        <v>0.997</v>
      </c>
      <c r="R34" s="35">
        <v>191229</v>
      </c>
      <c r="S34" s="37">
        <v>1</v>
      </c>
      <c r="T34" s="36">
        <v>1.8</v>
      </c>
    </row>
    <row r="35" spans="1:20" ht="12" customHeight="1" x14ac:dyDescent="0.35">
      <c r="A35" s="22" t="s">
        <v>47</v>
      </c>
      <c r="B35" s="35">
        <v>494306</v>
      </c>
      <c r="C35" s="35">
        <v>393492</v>
      </c>
      <c r="D35" s="35">
        <v>70999</v>
      </c>
      <c r="E35" s="35">
        <v>22728</v>
      </c>
      <c r="F35" s="35">
        <v>7087</v>
      </c>
      <c r="G35" s="35">
        <v>6823</v>
      </c>
      <c r="H35" s="35">
        <v>256</v>
      </c>
      <c r="I35" s="35">
        <v>7</v>
      </c>
      <c r="J35" s="38"/>
      <c r="K35" s="35">
        <v>1</v>
      </c>
      <c r="L35" s="35">
        <v>393492</v>
      </c>
      <c r="M35" s="37">
        <v>0.79600000000000004</v>
      </c>
      <c r="N35" s="35">
        <v>464491</v>
      </c>
      <c r="O35" s="37">
        <v>0.94</v>
      </c>
      <c r="P35" s="35">
        <v>487219</v>
      </c>
      <c r="Q35" s="37">
        <v>0.98599999999999999</v>
      </c>
      <c r="R35" s="35">
        <v>494298</v>
      </c>
      <c r="S35" s="37">
        <v>1</v>
      </c>
      <c r="T35" s="36">
        <v>2.5</v>
      </c>
    </row>
    <row r="36" spans="1:20" ht="12" customHeight="1" x14ac:dyDescent="0.35">
      <c r="A36" s="49" t="s">
        <v>36</v>
      </c>
      <c r="B36" s="50">
        <v>84135</v>
      </c>
      <c r="C36" s="50">
        <v>36827</v>
      </c>
      <c r="D36" s="50">
        <v>23256</v>
      </c>
      <c r="E36" s="50">
        <v>15855</v>
      </c>
      <c r="F36" s="50">
        <v>8197</v>
      </c>
      <c r="G36" s="50">
        <v>6470</v>
      </c>
      <c r="H36" s="50">
        <v>1076</v>
      </c>
      <c r="I36" s="50">
        <v>413</v>
      </c>
      <c r="J36" s="50">
        <v>151</v>
      </c>
      <c r="K36" s="50">
        <v>87</v>
      </c>
      <c r="L36" s="50">
        <v>36827</v>
      </c>
      <c r="M36" s="51">
        <v>0.438</v>
      </c>
      <c r="N36" s="50">
        <v>60083</v>
      </c>
      <c r="O36" s="51">
        <v>0.71399999999999997</v>
      </c>
      <c r="P36" s="50">
        <v>75938</v>
      </c>
      <c r="Q36" s="51">
        <v>0.90300000000000002</v>
      </c>
      <c r="R36" s="50">
        <v>83484</v>
      </c>
      <c r="S36" s="51">
        <v>0.99199999999999999</v>
      </c>
      <c r="T36" s="52">
        <v>5.8</v>
      </c>
    </row>
    <row r="37" spans="1:20" ht="12" customHeight="1" x14ac:dyDescent="0.35">
      <c r="A37" s="22" t="s">
        <v>37</v>
      </c>
      <c r="B37" s="35">
        <v>19873</v>
      </c>
      <c r="C37" s="35">
        <v>4246</v>
      </c>
      <c r="D37" s="35">
        <v>7284</v>
      </c>
      <c r="E37" s="35">
        <v>6187</v>
      </c>
      <c r="F37" s="35">
        <v>2156</v>
      </c>
      <c r="G37" s="35">
        <v>1828</v>
      </c>
      <c r="H37" s="35">
        <v>222</v>
      </c>
      <c r="I37" s="35">
        <v>78</v>
      </c>
      <c r="J37" s="35">
        <v>23</v>
      </c>
      <c r="K37" s="35">
        <v>5</v>
      </c>
      <c r="L37" s="35">
        <v>4246</v>
      </c>
      <c r="M37" s="37">
        <v>0.214</v>
      </c>
      <c r="N37" s="35">
        <v>11530</v>
      </c>
      <c r="O37" s="37">
        <v>0.57999999999999996</v>
      </c>
      <c r="P37" s="35">
        <v>17717</v>
      </c>
      <c r="Q37" s="37">
        <v>0.89200000000000002</v>
      </c>
      <c r="R37" s="35">
        <v>19767</v>
      </c>
      <c r="S37" s="37">
        <v>0.995</v>
      </c>
      <c r="T37" s="36">
        <v>7.1</v>
      </c>
    </row>
    <row r="38" spans="1:20" ht="12" customHeight="1" x14ac:dyDescent="0.35">
      <c r="A38" s="22" t="s">
        <v>38</v>
      </c>
      <c r="B38" s="35">
        <v>46434</v>
      </c>
      <c r="C38" s="35">
        <v>19566</v>
      </c>
      <c r="D38" s="35">
        <v>13052</v>
      </c>
      <c r="E38" s="35">
        <v>8466</v>
      </c>
      <c r="F38" s="35">
        <v>5350</v>
      </c>
      <c r="G38" s="35">
        <v>4120</v>
      </c>
      <c r="H38" s="35">
        <v>735</v>
      </c>
      <c r="I38" s="35">
        <v>300</v>
      </c>
      <c r="J38" s="35">
        <v>117</v>
      </c>
      <c r="K38" s="35">
        <v>78</v>
      </c>
      <c r="L38" s="35">
        <v>19566</v>
      </c>
      <c r="M38" s="37">
        <v>0.42099999999999999</v>
      </c>
      <c r="N38" s="35">
        <v>32618</v>
      </c>
      <c r="O38" s="37">
        <v>0.70199999999999996</v>
      </c>
      <c r="P38" s="35">
        <v>41084</v>
      </c>
      <c r="Q38" s="37">
        <v>0.88500000000000001</v>
      </c>
      <c r="R38" s="35">
        <v>45939</v>
      </c>
      <c r="S38" s="37">
        <v>0.98899999999999999</v>
      </c>
      <c r="T38" s="36">
        <v>6.3</v>
      </c>
    </row>
    <row r="39" spans="1:20" ht="12" customHeight="1" x14ac:dyDescent="0.35">
      <c r="A39" s="22" t="s">
        <v>59</v>
      </c>
      <c r="B39" s="35">
        <v>6922</v>
      </c>
      <c r="C39" s="35">
        <v>4446</v>
      </c>
      <c r="D39" s="35">
        <v>1737</v>
      </c>
      <c r="E39" s="35">
        <v>514</v>
      </c>
      <c r="F39" s="35">
        <v>225</v>
      </c>
      <c r="G39" s="35">
        <v>174</v>
      </c>
      <c r="H39" s="35">
        <v>46</v>
      </c>
      <c r="I39" s="35">
        <v>5</v>
      </c>
      <c r="J39" s="35"/>
      <c r="K39" s="35"/>
      <c r="L39" s="35">
        <v>4446</v>
      </c>
      <c r="M39" s="37">
        <v>0.64200000000000002</v>
      </c>
      <c r="N39" s="35">
        <v>6183</v>
      </c>
      <c r="O39" s="37">
        <v>0.89300000000000002</v>
      </c>
      <c r="P39" s="35">
        <v>6697</v>
      </c>
      <c r="Q39" s="37">
        <v>0.96699999999999997</v>
      </c>
      <c r="R39" s="35">
        <v>6917</v>
      </c>
      <c r="S39" s="37">
        <v>0.999</v>
      </c>
      <c r="T39" s="36">
        <v>3.4</v>
      </c>
    </row>
    <row r="40" spans="1:20" ht="12" customHeight="1" x14ac:dyDescent="0.35">
      <c r="A40" s="22" t="s">
        <v>57</v>
      </c>
      <c r="B40" s="35">
        <v>2274</v>
      </c>
      <c r="C40" s="35">
        <v>670</v>
      </c>
      <c r="D40" s="35">
        <v>558</v>
      </c>
      <c r="E40" s="35">
        <v>610</v>
      </c>
      <c r="F40" s="35">
        <v>436</v>
      </c>
      <c r="G40" s="35">
        <v>319</v>
      </c>
      <c r="H40" s="35">
        <v>73</v>
      </c>
      <c r="I40" s="35">
        <v>29</v>
      </c>
      <c r="J40" s="35">
        <v>11</v>
      </c>
      <c r="K40" s="35">
        <v>4</v>
      </c>
      <c r="L40" s="35">
        <v>670</v>
      </c>
      <c r="M40" s="37">
        <v>0.29499999999999998</v>
      </c>
      <c r="N40" s="35">
        <v>1228</v>
      </c>
      <c r="O40" s="37">
        <v>0.54</v>
      </c>
      <c r="P40" s="35">
        <v>1838</v>
      </c>
      <c r="Q40" s="37">
        <v>0.80800000000000005</v>
      </c>
      <c r="R40" s="35">
        <v>2230</v>
      </c>
      <c r="S40" s="37">
        <v>0.98099999999999998</v>
      </c>
      <c r="T40" s="36">
        <v>8.6</v>
      </c>
    </row>
    <row r="41" spans="1:20" ht="12" customHeight="1" x14ac:dyDescent="0.35">
      <c r="A41" s="22" t="s">
        <v>48</v>
      </c>
      <c r="B41" s="35">
        <v>8632</v>
      </c>
      <c r="C41" s="35">
        <v>7899</v>
      </c>
      <c r="D41" s="35">
        <v>625</v>
      </c>
      <c r="E41" s="35">
        <v>78</v>
      </c>
      <c r="F41" s="35">
        <v>30</v>
      </c>
      <c r="G41" s="35">
        <v>29</v>
      </c>
      <c r="H41" s="35"/>
      <c r="I41" s="35">
        <v>1</v>
      </c>
      <c r="J41" s="38"/>
      <c r="K41" s="38"/>
      <c r="L41" s="35">
        <v>7899</v>
      </c>
      <c r="M41" s="37">
        <v>0.91500000000000004</v>
      </c>
      <c r="N41" s="35">
        <v>8524</v>
      </c>
      <c r="O41" s="37">
        <v>0.98699999999999999</v>
      </c>
      <c r="P41" s="35">
        <v>8602</v>
      </c>
      <c r="Q41" s="37">
        <v>0.997</v>
      </c>
      <c r="R41" s="35">
        <v>8631</v>
      </c>
      <c r="S41" s="37">
        <v>1</v>
      </c>
      <c r="T41" s="36">
        <v>1.8</v>
      </c>
    </row>
    <row r="42" spans="1:20" ht="12" customHeight="1" x14ac:dyDescent="0.35">
      <c r="A42" s="49" t="s">
        <v>44</v>
      </c>
      <c r="B42" s="50">
        <v>430206</v>
      </c>
      <c r="C42" s="50">
        <v>242241</v>
      </c>
      <c r="D42" s="50">
        <v>117183</v>
      </c>
      <c r="E42" s="50">
        <v>52432</v>
      </c>
      <c r="F42" s="50">
        <v>18350</v>
      </c>
      <c r="G42" s="50">
        <v>15698</v>
      </c>
      <c r="H42" s="50">
        <v>2131</v>
      </c>
      <c r="I42" s="50">
        <v>466</v>
      </c>
      <c r="J42" s="50">
        <v>50</v>
      </c>
      <c r="K42" s="50">
        <v>5</v>
      </c>
      <c r="L42" s="50">
        <v>242241</v>
      </c>
      <c r="M42" s="51">
        <v>0.56299999999999994</v>
      </c>
      <c r="N42" s="50">
        <v>359424</v>
      </c>
      <c r="O42" s="51">
        <v>0.83499999999999996</v>
      </c>
      <c r="P42" s="50">
        <v>411856</v>
      </c>
      <c r="Q42" s="51">
        <v>0.95699999999999996</v>
      </c>
      <c r="R42" s="50">
        <v>429685</v>
      </c>
      <c r="S42" s="51">
        <v>0.999</v>
      </c>
      <c r="T42" s="52">
        <v>4</v>
      </c>
    </row>
    <row r="43" spans="1:20" ht="12" customHeight="1" x14ac:dyDescent="0.35">
      <c r="A43" s="22" t="s">
        <v>49</v>
      </c>
      <c r="B43" s="35">
        <v>160605</v>
      </c>
      <c r="C43" s="35">
        <v>79094</v>
      </c>
      <c r="D43" s="35">
        <v>49737</v>
      </c>
      <c r="E43" s="35">
        <v>23426</v>
      </c>
      <c r="F43" s="35">
        <v>8348</v>
      </c>
      <c r="G43" s="35">
        <v>7130</v>
      </c>
      <c r="H43" s="35">
        <v>995</v>
      </c>
      <c r="I43" s="35">
        <v>194</v>
      </c>
      <c r="J43" s="35">
        <v>25</v>
      </c>
      <c r="K43" s="35">
        <v>4</v>
      </c>
      <c r="L43" s="35">
        <v>79094</v>
      </c>
      <c r="M43" s="37">
        <v>0.49199999999999999</v>
      </c>
      <c r="N43" s="35">
        <v>128831</v>
      </c>
      <c r="O43" s="37">
        <v>0.80200000000000005</v>
      </c>
      <c r="P43" s="35">
        <v>152257</v>
      </c>
      <c r="Q43" s="37">
        <v>0.94799999999999995</v>
      </c>
      <c r="R43" s="35">
        <v>160382</v>
      </c>
      <c r="S43" s="37">
        <v>0.999</v>
      </c>
      <c r="T43" s="36">
        <v>4.5</v>
      </c>
    </row>
    <row r="44" spans="1:20" ht="12" customHeight="1" x14ac:dyDescent="0.35">
      <c r="A44" s="22" t="s">
        <v>50</v>
      </c>
      <c r="B44" s="35">
        <v>124164</v>
      </c>
      <c r="C44" s="35">
        <v>79757</v>
      </c>
      <c r="D44" s="35">
        <v>29407</v>
      </c>
      <c r="E44" s="35">
        <v>11766</v>
      </c>
      <c r="F44" s="35">
        <v>3234</v>
      </c>
      <c r="G44" s="35">
        <v>2799</v>
      </c>
      <c r="H44" s="35">
        <v>367</v>
      </c>
      <c r="I44" s="35">
        <v>61</v>
      </c>
      <c r="J44" s="35">
        <v>7</v>
      </c>
      <c r="K44" s="38"/>
      <c r="L44" s="35">
        <v>79757</v>
      </c>
      <c r="M44" s="37">
        <v>0.64200000000000002</v>
      </c>
      <c r="N44" s="35">
        <v>109164</v>
      </c>
      <c r="O44" s="37">
        <v>0.879</v>
      </c>
      <c r="P44" s="35">
        <v>120930</v>
      </c>
      <c r="Q44" s="37">
        <v>0.97399999999999998</v>
      </c>
      <c r="R44" s="35">
        <v>124096</v>
      </c>
      <c r="S44" s="37">
        <v>0.999</v>
      </c>
      <c r="T44" s="36">
        <v>3.4</v>
      </c>
    </row>
    <row r="45" spans="1:20" ht="12" customHeight="1" x14ac:dyDescent="0.35">
      <c r="A45" s="22" t="s">
        <v>51</v>
      </c>
      <c r="B45" s="35">
        <v>145437</v>
      </c>
      <c r="C45" s="35">
        <v>83390</v>
      </c>
      <c r="D45" s="35">
        <v>38039</v>
      </c>
      <c r="E45" s="35">
        <v>17240</v>
      </c>
      <c r="F45" s="35">
        <v>6768</v>
      </c>
      <c r="G45" s="35">
        <v>5769</v>
      </c>
      <c r="H45" s="35">
        <v>769</v>
      </c>
      <c r="I45" s="35">
        <v>211</v>
      </c>
      <c r="J45" s="35">
        <v>18</v>
      </c>
      <c r="K45" s="35">
        <v>1</v>
      </c>
      <c r="L45" s="35">
        <v>83390</v>
      </c>
      <c r="M45" s="37">
        <v>0.57299999999999995</v>
      </c>
      <c r="N45" s="35">
        <v>121429</v>
      </c>
      <c r="O45" s="37">
        <v>0.83499999999999996</v>
      </c>
      <c r="P45" s="35">
        <v>138669</v>
      </c>
      <c r="Q45" s="37">
        <v>0.95299999999999996</v>
      </c>
      <c r="R45" s="35">
        <v>145207</v>
      </c>
      <c r="S45" s="37">
        <v>0.998</v>
      </c>
      <c r="T45" s="36">
        <v>4.0999999999999996</v>
      </c>
    </row>
    <row r="46" spans="1:20" ht="12" customHeight="1" x14ac:dyDescent="0.35">
      <c r="A46" s="49" t="s">
        <v>39</v>
      </c>
      <c r="B46" s="50">
        <v>423219</v>
      </c>
      <c r="C46" s="50">
        <v>230877</v>
      </c>
      <c r="D46" s="50">
        <v>148589</v>
      </c>
      <c r="E46" s="50">
        <v>33225</v>
      </c>
      <c r="F46" s="50">
        <v>10528</v>
      </c>
      <c r="G46" s="50">
        <v>8980</v>
      </c>
      <c r="H46" s="50">
        <v>1199</v>
      </c>
      <c r="I46" s="50">
        <v>262</v>
      </c>
      <c r="J46" s="50">
        <v>48</v>
      </c>
      <c r="K46" s="50">
        <v>39</v>
      </c>
      <c r="L46" s="50">
        <v>230877</v>
      </c>
      <c r="M46" s="51">
        <v>0.54600000000000004</v>
      </c>
      <c r="N46" s="50">
        <v>379466</v>
      </c>
      <c r="O46" s="51">
        <v>0.89700000000000002</v>
      </c>
      <c r="P46" s="50">
        <v>412691</v>
      </c>
      <c r="Q46" s="51">
        <v>0.97499999999999998</v>
      </c>
      <c r="R46" s="50">
        <v>422870</v>
      </c>
      <c r="S46" s="51">
        <v>0.999</v>
      </c>
      <c r="T46" s="52">
        <v>3.6</v>
      </c>
    </row>
    <row r="47" spans="1:20" ht="12" customHeight="1" x14ac:dyDescent="0.35">
      <c r="A47" s="22" t="s">
        <v>40</v>
      </c>
      <c r="B47" s="35">
        <v>26973</v>
      </c>
      <c r="C47" s="35">
        <v>3914</v>
      </c>
      <c r="D47" s="35">
        <v>7820</v>
      </c>
      <c r="E47" s="35">
        <v>9477</v>
      </c>
      <c r="F47" s="35">
        <v>5762</v>
      </c>
      <c r="G47" s="35">
        <v>4714</v>
      </c>
      <c r="H47" s="35">
        <v>823</v>
      </c>
      <c r="I47" s="35">
        <v>169</v>
      </c>
      <c r="J47" s="35">
        <v>33</v>
      </c>
      <c r="K47" s="35">
        <v>23</v>
      </c>
      <c r="L47" s="35">
        <v>3914</v>
      </c>
      <c r="M47" s="37">
        <v>0.14499999999999999</v>
      </c>
      <c r="N47" s="35">
        <v>11734</v>
      </c>
      <c r="O47" s="37">
        <v>0.435</v>
      </c>
      <c r="P47" s="35">
        <v>21211</v>
      </c>
      <c r="Q47" s="37">
        <v>0.78600000000000003</v>
      </c>
      <c r="R47" s="35">
        <v>26748</v>
      </c>
      <c r="S47" s="37">
        <v>0.99199999999999999</v>
      </c>
      <c r="T47" s="36">
        <v>9.1999999999999993</v>
      </c>
    </row>
    <row r="48" spans="1:20" ht="12" customHeight="1" x14ac:dyDescent="0.35">
      <c r="A48" s="22" t="s">
        <v>60</v>
      </c>
      <c r="B48" s="35">
        <v>23672</v>
      </c>
      <c r="C48" s="35">
        <v>4506</v>
      </c>
      <c r="D48" s="35">
        <v>8429</v>
      </c>
      <c r="E48" s="35">
        <v>7562</v>
      </c>
      <c r="F48" s="35">
        <v>3175</v>
      </c>
      <c r="G48" s="35">
        <v>2766</v>
      </c>
      <c r="H48" s="35">
        <v>325</v>
      </c>
      <c r="I48" s="35">
        <v>79</v>
      </c>
      <c r="J48" s="35">
        <v>2</v>
      </c>
      <c r="K48" s="35">
        <v>3</v>
      </c>
      <c r="L48" s="35">
        <v>4506</v>
      </c>
      <c r="M48" s="37">
        <v>0.19</v>
      </c>
      <c r="N48" s="35">
        <v>12935</v>
      </c>
      <c r="O48" s="37">
        <v>0.54600000000000004</v>
      </c>
      <c r="P48" s="35">
        <v>20497</v>
      </c>
      <c r="Q48" s="37">
        <v>0.86599999999999999</v>
      </c>
      <c r="R48" s="35">
        <v>23588</v>
      </c>
      <c r="S48" s="37">
        <v>0.996</v>
      </c>
      <c r="T48" s="36">
        <v>7.5</v>
      </c>
    </row>
    <row r="49" spans="1:20" ht="12" customHeight="1" x14ac:dyDescent="0.35">
      <c r="A49" s="22" t="s">
        <v>41</v>
      </c>
      <c r="B49" s="35">
        <v>181</v>
      </c>
      <c r="C49" s="35">
        <v>73</v>
      </c>
      <c r="D49" s="35">
        <v>36</v>
      </c>
      <c r="E49" s="35">
        <v>37</v>
      </c>
      <c r="F49" s="35">
        <v>35</v>
      </c>
      <c r="G49" s="35">
        <v>26</v>
      </c>
      <c r="H49" s="35">
        <v>3</v>
      </c>
      <c r="I49" s="38"/>
      <c r="J49" s="35">
        <v>2</v>
      </c>
      <c r="K49" s="38">
        <v>4</v>
      </c>
      <c r="L49" s="35">
        <v>73</v>
      </c>
      <c r="M49" s="37">
        <v>0.40300000000000002</v>
      </c>
      <c r="N49" s="35">
        <v>109</v>
      </c>
      <c r="O49" s="37">
        <v>0.60199999999999998</v>
      </c>
      <c r="P49" s="35">
        <v>146</v>
      </c>
      <c r="Q49" s="37">
        <v>0.80700000000000005</v>
      </c>
      <c r="R49" s="35">
        <v>175</v>
      </c>
      <c r="S49" s="37">
        <v>0.96699999999999997</v>
      </c>
      <c r="T49" s="36">
        <v>9.4</v>
      </c>
    </row>
    <row r="50" spans="1:20" ht="12" customHeight="1" x14ac:dyDescent="0.35">
      <c r="A50" s="22" t="s">
        <v>42</v>
      </c>
      <c r="B50" s="35">
        <v>372393</v>
      </c>
      <c r="C50" s="35">
        <v>222384</v>
      </c>
      <c r="D50" s="35">
        <v>132304</v>
      </c>
      <c r="E50" s="35">
        <v>16149</v>
      </c>
      <c r="F50" s="35">
        <v>1556</v>
      </c>
      <c r="G50" s="35">
        <v>1474</v>
      </c>
      <c r="H50" s="35">
        <v>48</v>
      </c>
      <c r="I50" s="35">
        <v>14</v>
      </c>
      <c r="J50" s="35">
        <v>11</v>
      </c>
      <c r="K50" s="35">
        <v>9</v>
      </c>
      <c r="L50" s="35">
        <v>222384</v>
      </c>
      <c r="M50" s="37">
        <v>0.59699999999999998</v>
      </c>
      <c r="N50" s="35">
        <v>354688</v>
      </c>
      <c r="O50" s="37">
        <v>0.95199999999999996</v>
      </c>
      <c r="P50" s="35">
        <v>370837</v>
      </c>
      <c r="Q50" s="37">
        <v>0.996</v>
      </c>
      <c r="R50" s="35">
        <v>372359</v>
      </c>
      <c r="S50" s="37">
        <v>1</v>
      </c>
      <c r="T50" s="36">
        <v>3</v>
      </c>
    </row>
    <row r="51" spans="1:20" ht="12" customHeight="1" x14ac:dyDescent="0.35">
      <c r="A51" s="49" t="s">
        <v>45</v>
      </c>
      <c r="B51" s="50">
        <v>4541</v>
      </c>
      <c r="C51" s="50">
        <v>2437</v>
      </c>
      <c r="D51" s="50">
        <v>1081</v>
      </c>
      <c r="E51" s="50">
        <v>437</v>
      </c>
      <c r="F51" s="50">
        <v>586</v>
      </c>
      <c r="G51" s="50">
        <v>282</v>
      </c>
      <c r="H51" s="50">
        <v>97</v>
      </c>
      <c r="I51" s="50">
        <v>101</v>
      </c>
      <c r="J51" s="50">
        <v>66</v>
      </c>
      <c r="K51" s="50">
        <v>40</v>
      </c>
      <c r="L51" s="50">
        <v>2437</v>
      </c>
      <c r="M51" s="51">
        <v>0.53700000000000003</v>
      </c>
      <c r="N51" s="50">
        <v>3518</v>
      </c>
      <c r="O51" s="51">
        <v>0.77500000000000002</v>
      </c>
      <c r="P51" s="50">
        <v>3955</v>
      </c>
      <c r="Q51" s="51">
        <v>0.871</v>
      </c>
      <c r="R51" s="50">
        <v>4334</v>
      </c>
      <c r="S51" s="51">
        <v>0.95399999999999996</v>
      </c>
      <c r="T51" s="52">
        <v>7.5</v>
      </c>
    </row>
    <row r="52" spans="1:20" ht="12" customHeight="1" x14ac:dyDescent="0.35">
      <c r="A52" s="22" t="s">
        <v>52</v>
      </c>
      <c r="B52" s="35">
        <v>3141</v>
      </c>
      <c r="C52" s="35">
        <v>2042</v>
      </c>
      <c r="D52" s="35">
        <v>802</v>
      </c>
      <c r="E52" s="35">
        <v>265</v>
      </c>
      <c r="F52" s="35">
        <v>32</v>
      </c>
      <c r="G52" s="35">
        <v>31</v>
      </c>
      <c r="H52" s="35">
        <v>1</v>
      </c>
      <c r="I52" s="35"/>
      <c r="J52" s="38"/>
      <c r="K52" s="38"/>
      <c r="L52" s="35">
        <v>2042</v>
      </c>
      <c r="M52" s="37">
        <v>0.65</v>
      </c>
      <c r="N52" s="35">
        <v>2844</v>
      </c>
      <c r="O52" s="37">
        <v>0.90500000000000003</v>
      </c>
      <c r="P52" s="35">
        <v>3109</v>
      </c>
      <c r="Q52" s="37">
        <v>0.99</v>
      </c>
      <c r="R52" s="35">
        <v>3141</v>
      </c>
      <c r="S52" s="37">
        <v>1</v>
      </c>
      <c r="T52" s="36">
        <v>3.1</v>
      </c>
    </row>
    <row r="53" spans="1:20" ht="12" customHeight="1" x14ac:dyDescent="0.35">
      <c r="A53" s="22" t="s">
        <v>53</v>
      </c>
      <c r="B53" s="35">
        <v>522</v>
      </c>
      <c r="C53" s="35">
        <v>23</v>
      </c>
      <c r="D53" s="35">
        <v>17</v>
      </c>
      <c r="E53" s="35">
        <v>50</v>
      </c>
      <c r="F53" s="35">
        <v>432</v>
      </c>
      <c r="G53" s="35">
        <v>185</v>
      </c>
      <c r="H53" s="35">
        <v>89</v>
      </c>
      <c r="I53" s="35">
        <v>97</v>
      </c>
      <c r="J53" s="35">
        <v>60</v>
      </c>
      <c r="K53" s="35">
        <v>1</v>
      </c>
      <c r="L53" s="35">
        <v>23</v>
      </c>
      <c r="M53" s="37">
        <v>4.3999999999999997E-2</v>
      </c>
      <c r="N53" s="35">
        <v>40</v>
      </c>
      <c r="O53" s="37">
        <v>7.6999999999999999E-2</v>
      </c>
      <c r="P53" s="35">
        <v>90</v>
      </c>
      <c r="Q53" s="37">
        <v>0.17199999999999999</v>
      </c>
      <c r="R53" s="35">
        <v>364</v>
      </c>
      <c r="S53" s="37">
        <v>0.69699999999999995</v>
      </c>
      <c r="T53" s="36">
        <v>30.6</v>
      </c>
    </row>
    <row r="54" spans="1:20" ht="12" customHeight="1" x14ac:dyDescent="0.35">
      <c r="A54" s="22" t="s">
        <v>54</v>
      </c>
      <c r="B54" s="35">
        <v>31</v>
      </c>
      <c r="C54" s="35">
        <v>26</v>
      </c>
      <c r="D54" s="35">
        <v>5</v>
      </c>
      <c r="E54" s="35"/>
      <c r="F54" s="38"/>
      <c r="G54" s="38"/>
      <c r="H54" s="38"/>
      <c r="I54" s="38"/>
      <c r="J54" s="38"/>
      <c r="K54" s="38"/>
      <c r="L54" s="35">
        <v>26</v>
      </c>
      <c r="M54" s="37">
        <v>0.83899999999999997</v>
      </c>
      <c r="N54" s="35">
        <v>31</v>
      </c>
      <c r="O54" s="37">
        <v>1</v>
      </c>
      <c r="P54" s="35">
        <v>31</v>
      </c>
      <c r="Q54" s="37">
        <v>1</v>
      </c>
      <c r="R54" s="35">
        <v>31</v>
      </c>
      <c r="S54" s="37">
        <v>1</v>
      </c>
      <c r="T54" s="36">
        <v>2</v>
      </c>
    </row>
    <row r="55" spans="1:20" ht="12" customHeight="1" x14ac:dyDescent="0.35">
      <c r="A55" s="22" t="s">
        <v>55</v>
      </c>
      <c r="B55" s="35">
        <v>801</v>
      </c>
      <c r="C55" s="35">
        <v>344</v>
      </c>
      <c r="D55" s="35">
        <v>257</v>
      </c>
      <c r="E55" s="35">
        <v>122</v>
      </c>
      <c r="F55" s="35">
        <v>78</v>
      </c>
      <c r="G55" s="35">
        <v>66</v>
      </c>
      <c r="H55" s="35">
        <v>7</v>
      </c>
      <c r="I55" s="35">
        <v>4</v>
      </c>
      <c r="J55" s="35">
        <v>1</v>
      </c>
      <c r="K55" s="38"/>
      <c r="L55" s="35">
        <v>344</v>
      </c>
      <c r="M55" s="37">
        <v>0.42899999999999999</v>
      </c>
      <c r="N55" s="35">
        <v>601</v>
      </c>
      <c r="O55" s="37">
        <v>0.75</v>
      </c>
      <c r="P55" s="35">
        <v>723</v>
      </c>
      <c r="Q55" s="37">
        <v>0.90300000000000002</v>
      </c>
      <c r="R55" s="35">
        <v>796</v>
      </c>
      <c r="S55" s="37">
        <v>0.99399999999999999</v>
      </c>
      <c r="T55" s="36">
        <v>5.5</v>
      </c>
    </row>
    <row r="56" spans="1:20" ht="12" customHeight="1" x14ac:dyDescent="0.35">
      <c r="A56" s="22" t="s">
        <v>56</v>
      </c>
      <c r="B56" s="35">
        <v>46</v>
      </c>
      <c r="C56" s="35">
        <v>2</v>
      </c>
      <c r="D56" s="38"/>
      <c r="E56" s="38"/>
      <c r="F56" s="35">
        <v>44</v>
      </c>
      <c r="G56" s="38"/>
      <c r="H56" s="38"/>
      <c r="I56" s="38"/>
      <c r="J56" s="35">
        <v>5</v>
      </c>
      <c r="K56" s="35">
        <v>39</v>
      </c>
      <c r="L56" s="35">
        <v>2</v>
      </c>
      <c r="M56" s="37">
        <v>4.2999999999999997E-2</v>
      </c>
      <c r="N56" s="35">
        <v>2</v>
      </c>
      <c r="O56" s="37">
        <v>4.2999999999999997E-2</v>
      </c>
      <c r="P56" s="35">
        <v>2</v>
      </c>
      <c r="Q56" s="37">
        <v>4.2999999999999997E-2</v>
      </c>
      <c r="R56" s="35">
        <v>2</v>
      </c>
      <c r="S56" s="37">
        <v>4.2999999999999997E-2</v>
      </c>
      <c r="T56" s="36">
        <v>89.9</v>
      </c>
    </row>
    <row r="57" spans="1:20" ht="12.75" customHeight="1" x14ac:dyDescent="0.35">
      <c r="A57" s="58" t="s">
        <v>62</v>
      </c>
      <c r="P57" s="18"/>
    </row>
    <row r="58" spans="1:20" ht="8.25" customHeight="1" x14ac:dyDescent="0.35"/>
    <row r="59" spans="1:20" ht="12.75" hidden="1" customHeight="1" x14ac:dyDescent="0.35"/>
    <row r="60" spans="1:20" ht="12.75" customHeight="1" x14ac:dyDescent="0.35">
      <c r="A60" s="17" t="s">
        <v>22</v>
      </c>
    </row>
    <row r="61" spans="1:20" ht="12.75" customHeight="1" x14ac:dyDescent="0.35">
      <c r="A61" s="17" t="s">
        <v>23</v>
      </c>
      <c r="P61" s="18" t="s">
        <v>25</v>
      </c>
    </row>
    <row r="62" spans="1:20" x14ac:dyDescent="0.35">
      <c r="A62" s="17" t="s">
        <v>24</v>
      </c>
      <c r="P62" s="18" t="s">
        <v>26</v>
      </c>
    </row>
    <row r="63" spans="1:20" x14ac:dyDescent="0.35">
      <c r="P63" s="18" t="s">
        <v>27</v>
      </c>
    </row>
  </sheetData>
  <autoFilter ref="A4:A60" xr:uid="{00000000-0009-0000-0000-000000000000}"/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6" bottom="0.17" header="0.17" footer="0.17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F011-A920-451F-87CB-65919EB320BE}">
  <sheetPr>
    <pageSetUpPr fitToPage="1"/>
  </sheetPr>
  <dimension ref="A1:T1619"/>
  <sheetViews>
    <sheetView topLeftCell="A51" zoomScale="80" zoomScaleNormal="80" workbookViewId="0">
      <selection activeCell="A77" sqref="A77"/>
    </sheetView>
  </sheetViews>
  <sheetFormatPr defaultColWidth="0" defaultRowHeight="10" x14ac:dyDescent="0.2"/>
  <cols>
    <col min="1" max="1" width="52.81640625" style="161" customWidth="1"/>
    <col min="2" max="2" width="10.26953125" style="161" customWidth="1"/>
    <col min="3" max="19" width="10.81640625" style="161" customWidth="1"/>
    <col min="20" max="20" width="12.453125" style="161" customWidth="1"/>
    <col min="21" max="16384" width="0" style="161" hidden="1"/>
  </cols>
  <sheetData>
    <row r="1" spans="1:20" ht="1.5" customHeight="1" x14ac:dyDescent="0.2">
      <c r="A1" s="163"/>
      <c r="B1" s="164"/>
      <c r="C1" s="165"/>
      <c r="D1" s="163"/>
      <c r="E1" s="164"/>
      <c r="F1" s="163"/>
      <c r="G1" s="163"/>
      <c r="H1" s="163"/>
      <c r="I1" s="163"/>
      <c r="J1" s="163"/>
      <c r="K1" s="163"/>
      <c r="L1" s="162"/>
      <c r="M1" s="162"/>
      <c r="N1" s="163"/>
      <c r="O1" s="163"/>
      <c r="P1" s="163"/>
      <c r="Q1" s="164"/>
      <c r="R1" s="165"/>
      <c r="S1" s="163"/>
      <c r="T1" s="164"/>
    </row>
    <row r="2" spans="1:20" s="176" customFormat="1" x14ac:dyDescent="0.2"/>
    <row r="3" spans="1:20" s="176" customFormat="1" ht="13" x14ac:dyDescent="0.3">
      <c r="A3" s="235" t="s">
        <v>97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s="176" customFormat="1" x14ac:dyDescent="0.2"/>
    <row r="5" spans="1:20" ht="58" x14ac:dyDescent="0.2">
      <c r="A5" s="236" t="s">
        <v>17</v>
      </c>
      <c r="B5" s="166" t="s">
        <v>0</v>
      </c>
      <c r="C5" s="167" t="s">
        <v>1</v>
      </c>
      <c r="D5" s="167" t="s">
        <v>2</v>
      </c>
      <c r="E5" s="167" t="s">
        <v>3</v>
      </c>
      <c r="F5" s="166" t="s">
        <v>18</v>
      </c>
      <c r="G5" s="167" t="s">
        <v>4</v>
      </c>
      <c r="H5" s="167" t="s">
        <v>5</v>
      </c>
      <c r="I5" s="167" t="s">
        <v>6</v>
      </c>
      <c r="J5" s="167" t="s">
        <v>7</v>
      </c>
      <c r="K5" s="167" t="s">
        <v>8</v>
      </c>
      <c r="L5" s="237" t="s">
        <v>9</v>
      </c>
      <c r="M5" s="237"/>
      <c r="N5" s="237" t="s">
        <v>10</v>
      </c>
      <c r="O5" s="237"/>
      <c r="P5" s="237" t="s">
        <v>11</v>
      </c>
      <c r="Q5" s="237"/>
      <c r="R5" s="237" t="s">
        <v>12</v>
      </c>
      <c r="S5" s="237"/>
      <c r="T5" s="179" t="s">
        <v>64</v>
      </c>
    </row>
    <row r="6" spans="1:20" x14ac:dyDescent="0.2">
      <c r="A6" s="236"/>
      <c r="B6" s="238" t="s">
        <v>13</v>
      </c>
      <c r="C6" s="239"/>
      <c r="D6" s="239"/>
      <c r="E6" s="239"/>
      <c r="F6" s="239"/>
      <c r="G6" s="239"/>
      <c r="H6" s="239"/>
      <c r="I6" s="239"/>
      <c r="J6" s="239"/>
      <c r="K6" s="240"/>
      <c r="L6" s="169" t="s">
        <v>14</v>
      </c>
      <c r="M6" s="169" t="s">
        <v>15</v>
      </c>
      <c r="N6" s="169" t="s">
        <v>14</v>
      </c>
      <c r="O6" s="169" t="s">
        <v>15</v>
      </c>
      <c r="P6" s="169" t="s">
        <v>14</v>
      </c>
      <c r="Q6" s="169" t="s">
        <v>15</v>
      </c>
      <c r="R6" s="169" t="s">
        <v>14</v>
      </c>
      <c r="S6" s="169" t="s">
        <v>15</v>
      </c>
      <c r="T6" s="169" t="s">
        <v>16</v>
      </c>
    </row>
    <row r="7" spans="1:20" s="176" customFormat="1" x14ac:dyDescent="0.2">
      <c r="A7" s="175">
        <v>0</v>
      </c>
      <c r="B7" s="175">
        <v>1</v>
      </c>
      <c r="C7" s="175">
        <v>2</v>
      </c>
      <c r="D7" s="175">
        <v>3</v>
      </c>
      <c r="E7" s="175">
        <v>4</v>
      </c>
      <c r="F7" s="175">
        <v>5</v>
      </c>
      <c r="G7" s="175">
        <v>6</v>
      </c>
      <c r="H7" s="175">
        <v>7</v>
      </c>
      <c r="I7" s="175">
        <v>8</v>
      </c>
      <c r="J7" s="175">
        <v>9</v>
      </c>
      <c r="K7" s="175">
        <v>10</v>
      </c>
      <c r="L7" s="175">
        <v>11</v>
      </c>
      <c r="M7" s="175">
        <v>12</v>
      </c>
      <c r="N7" s="175">
        <v>13</v>
      </c>
      <c r="O7" s="175">
        <v>14</v>
      </c>
      <c r="P7" s="175">
        <v>15</v>
      </c>
      <c r="Q7" s="175">
        <v>16</v>
      </c>
      <c r="R7" s="175">
        <v>17</v>
      </c>
      <c r="S7" s="175">
        <v>18</v>
      </c>
      <c r="T7" s="175">
        <v>19</v>
      </c>
    </row>
    <row r="8" spans="1:20" x14ac:dyDescent="0.2">
      <c r="A8" s="170" t="s">
        <v>19</v>
      </c>
      <c r="B8" s="35">
        <f>B9+B29</f>
        <v>5941906</v>
      </c>
      <c r="C8" s="35">
        <f t="shared" ref="C8:R8" si="0">C9+C29</f>
        <v>1847566</v>
      </c>
      <c r="D8" s="35">
        <f t="shared" si="0"/>
        <v>1807176</v>
      </c>
      <c r="E8" s="35">
        <f t="shared" si="0"/>
        <v>1583919</v>
      </c>
      <c r="F8" s="35">
        <f t="shared" si="0"/>
        <v>703245</v>
      </c>
      <c r="G8" s="35">
        <f t="shared" si="0"/>
        <v>535513</v>
      </c>
      <c r="H8" s="35">
        <f t="shared" si="0"/>
        <v>105590</v>
      </c>
      <c r="I8" s="35">
        <f t="shared" si="0"/>
        <v>45301</v>
      </c>
      <c r="J8" s="35">
        <f t="shared" si="0"/>
        <v>11799</v>
      </c>
      <c r="K8" s="35">
        <f t="shared" si="0"/>
        <v>5042</v>
      </c>
      <c r="L8" s="35">
        <f t="shared" si="0"/>
        <v>1848038</v>
      </c>
      <c r="M8" s="37">
        <f>L8/B8</f>
        <v>0.31101771047875881</v>
      </c>
      <c r="N8" s="35">
        <f t="shared" si="0"/>
        <v>3654742</v>
      </c>
      <c r="O8" s="37">
        <f>N8/B8</f>
        <v>0.61507906722186445</v>
      </c>
      <c r="P8" s="35">
        <f t="shared" si="0"/>
        <v>5238661</v>
      </c>
      <c r="Q8" s="37">
        <f>P8/B8</f>
        <v>0.88164656256763407</v>
      </c>
      <c r="R8" s="35">
        <f t="shared" si="0"/>
        <v>5879764</v>
      </c>
      <c r="S8" s="37">
        <f>R8/B8</f>
        <v>0.98954173963707937</v>
      </c>
      <c r="T8" s="144">
        <f>((C8*1.5)+(D8*4.5)+(E8*9)+(G8*18)+(H8*30)+(I8*48)+(J8*78)+(K8*96))/B8</f>
        <v>6.9918049864807692</v>
      </c>
    </row>
    <row r="9" spans="1:20" x14ac:dyDescent="0.2">
      <c r="A9" s="171" t="s">
        <v>20</v>
      </c>
      <c r="B9" s="35">
        <f>SUM(B10,B17,B20,B24)</f>
        <v>205242</v>
      </c>
      <c r="C9" s="35">
        <f t="shared" ref="C9:R9" si="1">SUM(C10,C17,C20,C24)</f>
        <v>51205</v>
      </c>
      <c r="D9" s="35">
        <f t="shared" si="1"/>
        <v>48279</v>
      </c>
      <c r="E9" s="35">
        <f t="shared" si="1"/>
        <v>57598</v>
      </c>
      <c r="F9" s="35">
        <f t="shared" si="1"/>
        <v>48160</v>
      </c>
      <c r="G9" s="35">
        <f t="shared" si="1"/>
        <v>32605</v>
      </c>
      <c r="H9" s="35">
        <f t="shared" si="1"/>
        <v>9099</v>
      </c>
      <c r="I9" s="35">
        <f t="shared" si="1"/>
        <v>4632</v>
      </c>
      <c r="J9" s="35">
        <f t="shared" si="1"/>
        <v>1473</v>
      </c>
      <c r="K9" s="35">
        <f t="shared" si="1"/>
        <v>351</v>
      </c>
      <c r="L9" s="35">
        <f t="shared" si="1"/>
        <v>51205</v>
      </c>
      <c r="M9" s="37">
        <f t="shared" ref="M9:M72" si="2">L9/B9</f>
        <v>0.24948597265666872</v>
      </c>
      <c r="N9" s="35">
        <f t="shared" si="1"/>
        <v>99484</v>
      </c>
      <c r="O9" s="37">
        <f t="shared" ref="O9:O72" si="3">N9/B9</f>
        <v>0.48471560401867064</v>
      </c>
      <c r="P9" s="35">
        <f t="shared" si="1"/>
        <v>157082</v>
      </c>
      <c r="Q9" s="37">
        <f t="shared" ref="Q9:Q72" si="4">P9/B9</f>
        <v>0.76535017199208744</v>
      </c>
      <c r="R9" s="35">
        <f t="shared" si="1"/>
        <v>198786</v>
      </c>
      <c r="S9" s="37">
        <f t="shared" ref="S9:S72" si="5">R9/B9</f>
        <v>0.96854444996638112</v>
      </c>
      <c r="T9" s="144">
        <f t="shared" ref="T9:T72" si="6">((C9*1.5)+(D9*4.5)+(E9*9)+(G9*18)+(H9*30)+(I9*48)+(J9*78)+(K9*96))/B9</f>
        <v>9.9552284620106999</v>
      </c>
    </row>
    <row r="10" spans="1:20" x14ac:dyDescent="0.2">
      <c r="A10" s="172" t="s">
        <v>28</v>
      </c>
      <c r="B10" s="35">
        <f>SUM(B12:B16)</f>
        <v>119648</v>
      </c>
      <c r="C10" s="35">
        <f t="shared" ref="C10:L10" si="7">SUM(C12:C16)</f>
        <v>30201</v>
      </c>
      <c r="D10" s="35">
        <f t="shared" si="7"/>
        <v>29910</v>
      </c>
      <c r="E10" s="35">
        <f t="shared" si="7"/>
        <v>33468</v>
      </c>
      <c r="F10" s="35">
        <f t="shared" si="7"/>
        <v>26069</v>
      </c>
      <c r="G10" s="35">
        <f t="shared" si="7"/>
        <v>18490</v>
      </c>
      <c r="H10" s="35">
        <f t="shared" si="7"/>
        <v>4491</v>
      </c>
      <c r="I10" s="35">
        <f t="shared" si="7"/>
        <v>2262</v>
      </c>
      <c r="J10" s="35">
        <f t="shared" si="7"/>
        <v>624</v>
      </c>
      <c r="K10" s="35">
        <f t="shared" si="7"/>
        <v>202</v>
      </c>
      <c r="L10" s="35">
        <f t="shared" si="7"/>
        <v>30201</v>
      </c>
      <c r="M10" s="37">
        <f t="shared" si="2"/>
        <v>0.2524154185611126</v>
      </c>
      <c r="N10" s="35">
        <f>SUM(N12:N16)</f>
        <v>60111</v>
      </c>
      <c r="O10" s="37">
        <f t="shared" si="3"/>
        <v>0.50239870286172772</v>
      </c>
      <c r="P10" s="35">
        <f>SUM(P12:P16)</f>
        <v>93579</v>
      </c>
      <c r="Q10" s="37">
        <f t="shared" si="4"/>
        <v>0.78211921636801285</v>
      </c>
      <c r="R10" s="35">
        <f>SUM(R12:R16)</f>
        <v>116560</v>
      </c>
      <c r="S10" s="37">
        <f t="shared" si="5"/>
        <v>0.97419096014977269</v>
      </c>
      <c r="T10" s="144">
        <f t="shared" si="6"/>
        <v>9.4050757221182142</v>
      </c>
    </row>
    <row r="11" spans="1:20" x14ac:dyDescent="0.2">
      <c r="A11" s="173" t="s">
        <v>79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7"/>
      <c r="N11" s="38"/>
      <c r="O11" s="37"/>
      <c r="P11" s="38"/>
      <c r="Q11" s="37"/>
      <c r="R11" s="38"/>
      <c r="S11" s="37"/>
      <c r="T11" s="144"/>
    </row>
    <row r="12" spans="1:20" x14ac:dyDescent="0.2">
      <c r="A12" s="173" t="s">
        <v>29</v>
      </c>
      <c r="B12" s="35">
        <v>88662</v>
      </c>
      <c r="C12" s="35">
        <v>16868</v>
      </c>
      <c r="D12" s="35">
        <v>22921</v>
      </c>
      <c r="E12" s="35">
        <v>25740</v>
      </c>
      <c r="F12" s="35">
        <v>23133</v>
      </c>
      <c r="G12" s="35">
        <v>16026</v>
      </c>
      <c r="H12" s="35">
        <v>4152</v>
      </c>
      <c r="I12" s="35">
        <v>2168</v>
      </c>
      <c r="J12" s="35">
        <v>597</v>
      </c>
      <c r="K12" s="35">
        <v>190</v>
      </c>
      <c r="L12" s="35">
        <v>16868</v>
      </c>
      <c r="M12" s="37">
        <f t="shared" si="2"/>
        <v>0.19025061469400645</v>
      </c>
      <c r="N12" s="35">
        <v>39789</v>
      </c>
      <c r="O12" s="37">
        <f t="shared" si="3"/>
        <v>0.44877173986600799</v>
      </c>
      <c r="P12" s="35">
        <v>65529</v>
      </c>
      <c r="Q12" s="37">
        <f t="shared" si="4"/>
        <v>0.73908777153684779</v>
      </c>
      <c r="R12" s="35">
        <v>85707</v>
      </c>
      <c r="S12" s="37">
        <f t="shared" si="5"/>
        <v>0.9666711781823103</v>
      </c>
      <c r="T12" s="144">
        <f t="shared" si="6"/>
        <v>10.624670095418557</v>
      </c>
    </row>
    <row r="13" spans="1:20" x14ac:dyDescent="0.2">
      <c r="A13" s="173" t="s">
        <v>30</v>
      </c>
      <c r="B13" s="35">
        <v>111</v>
      </c>
      <c r="C13" s="35">
        <v>12</v>
      </c>
      <c r="D13" s="35">
        <v>4</v>
      </c>
      <c r="E13" s="35">
        <v>13</v>
      </c>
      <c r="F13" s="35">
        <v>82</v>
      </c>
      <c r="G13" s="35">
        <v>33</v>
      </c>
      <c r="H13" s="35">
        <v>25</v>
      </c>
      <c r="I13" s="35">
        <v>17</v>
      </c>
      <c r="J13" s="35">
        <v>6</v>
      </c>
      <c r="K13" s="35">
        <v>1</v>
      </c>
      <c r="L13" s="35">
        <v>12</v>
      </c>
      <c r="M13" s="37">
        <f t="shared" si="2"/>
        <v>0.10810810810810811</v>
      </c>
      <c r="N13" s="35">
        <v>16</v>
      </c>
      <c r="O13" s="37">
        <f t="shared" si="3"/>
        <v>0.14414414414414414</v>
      </c>
      <c r="P13" s="35">
        <v>29</v>
      </c>
      <c r="Q13" s="37">
        <f t="shared" si="4"/>
        <v>0.26126126126126126</v>
      </c>
      <c r="R13" s="35">
        <v>87</v>
      </c>
      <c r="S13" s="37">
        <f t="shared" si="5"/>
        <v>0.78378378378378377</v>
      </c>
      <c r="T13" s="144">
        <f t="shared" si="6"/>
        <v>25.918918918918919</v>
      </c>
    </row>
    <row r="14" spans="1:20" x14ac:dyDescent="0.2">
      <c r="A14" s="173" t="s">
        <v>66</v>
      </c>
      <c r="B14" s="35">
        <v>13555</v>
      </c>
      <c r="C14" s="35">
        <v>2768</v>
      </c>
      <c r="D14" s="35">
        <v>3628</v>
      </c>
      <c r="E14" s="35">
        <v>5390</v>
      </c>
      <c r="F14" s="35">
        <v>1769</v>
      </c>
      <c r="G14" s="35">
        <v>1562</v>
      </c>
      <c r="H14" s="35">
        <v>168</v>
      </c>
      <c r="I14" s="35">
        <v>31</v>
      </c>
      <c r="J14" s="35">
        <v>7</v>
      </c>
      <c r="K14" s="35">
        <v>1</v>
      </c>
      <c r="L14" s="35">
        <v>2768</v>
      </c>
      <c r="M14" s="37">
        <f t="shared" si="2"/>
        <v>0.20420509037255624</v>
      </c>
      <c r="N14" s="35">
        <v>6396</v>
      </c>
      <c r="O14" s="37">
        <f t="shared" si="3"/>
        <v>0.47185540390999631</v>
      </c>
      <c r="P14" s="35">
        <v>11786</v>
      </c>
      <c r="Q14" s="37">
        <f t="shared" si="4"/>
        <v>0.86949465142014015</v>
      </c>
      <c r="R14" s="35">
        <v>13516</v>
      </c>
      <c r="S14" s="37">
        <f t="shared" si="5"/>
        <v>0.99712283290298787</v>
      </c>
      <c r="T14" s="144">
        <f t="shared" si="6"/>
        <v>7.6926595352268539</v>
      </c>
    </row>
    <row r="15" spans="1:20" x14ac:dyDescent="0.2">
      <c r="A15" s="173" t="s">
        <v>32</v>
      </c>
      <c r="B15" s="35">
        <v>7368</v>
      </c>
      <c r="C15" s="35">
        <v>3595</v>
      </c>
      <c r="D15" s="35">
        <v>1830</v>
      </c>
      <c r="E15" s="35">
        <v>1366</v>
      </c>
      <c r="F15" s="35">
        <v>577</v>
      </c>
      <c r="G15" s="35">
        <v>455</v>
      </c>
      <c r="H15" s="35">
        <v>82</v>
      </c>
      <c r="I15" s="35">
        <v>27</v>
      </c>
      <c r="J15" s="35">
        <v>8</v>
      </c>
      <c r="K15" s="35">
        <v>5</v>
      </c>
      <c r="L15" s="35">
        <v>3595</v>
      </c>
      <c r="M15" s="37">
        <f t="shared" si="2"/>
        <v>0.48792073832790445</v>
      </c>
      <c r="N15" s="35">
        <v>5425</v>
      </c>
      <c r="O15" s="37">
        <f t="shared" si="3"/>
        <v>0.73629207383279049</v>
      </c>
      <c r="P15" s="35">
        <v>6791</v>
      </c>
      <c r="Q15" s="37">
        <f t="shared" si="4"/>
        <v>0.92168838219326821</v>
      </c>
      <c r="R15" s="35">
        <v>7328</v>
      </c>
      <c r="S15" s="37">
        <f t="shared" si="5"/>
        <v>0.99457111834961998</v>
      </c>
      <c r="T15" s="144">
        <f t="shared" si="6"/>
        <v>5.2892915309446256</v>
      </c>
    </row>
    <row r="16" spans="1:20" x14ac:dyDescent="0.2">
      <c r="A16" s="173" t="s">
        <v>33</v>
      </c>
      <c r="B16" s="35">
        <v>9952</v>
      </c>
      <c r="C16" s="35">
        <v>6958</v>
      </c>
      <c r="D16" s="35">
        <v>1527</v>
      </c>
      <c r="E16" s="35">
        <v>959</v>
      </c>
      <c r="F16" s="35">
        <v>508</v>
      </c>
      <c r="G16" s="35">
        <v>414</v>
      </c>
      <c r="H16" s="35">
        <v>64</v>
      </c>
      <c r="I16" s="35">
        <v>19</v>
      </c>
      <c r="J16" s="35">
        <v>6</v>
      </c>
      <c r="K16" s="35">
        <v>5</v>
      </c>
      <c r="L16" s="35">
        <v>6958</v>
      </c>
      <c r="M16" s="37">
        <f t="shared" si="2"/>
        <v>0.69915594855305463</v>
      </c>
      <c r="N16" s="35">
        <v>8485</v>
      </c>
      <c r="O16" s="37">
        <f t="shared" si="3"/>
        <v>0.8525924437299035</v>
      </c>
      <c r="P16" s="35">
        <v>9444</v>
      </c>
      <c r="Q16" s="37">
        <f t="shared" si="4"/>
        <v>0.94895498392282962</v>
      </c>
      <c r="R16" s="35">
        <v>9922</v>
      </c>
      <c r="S16" s="37">
        <f t="shared" si="5"/>
        <v>0.99698553054662375</v>
      </c>
      <c r="T16" s="144">
        <f t="shared" si="6"/>
        <v>3.735078376205788</v>
      </c>
    </row>
    <row r="17" spans="1:20" x14ac:dyDescent="0.2">
      <c r="A17" s="172" t="s">
        <v>34</v>
      </c>
      <c r="B17" s="35">
        <v>4537</v>
      </c>
      <c r="C17" s="35">
        <v>1201</v>
      </c>
      <c r="D17" s="35">
        <v>1519</v>
      </c>
      <c r="E17" s="35">
        <v>1175</v>
      </c>
      <c r="F17" s="35">
        <v>642</v>
      </c>
      <c r="G17" s="35">
        <v>406</v>
      </c>
      <c r="H17" s="35">
        <v>95</v>
      </c>
      <c r="I17" s="35">
        <v>54</v>
      </c>
      <c r="J17" s="35">
        <v>37</v>
      </c>
      <c r="K17" s="35">
        <v>50</v>
      </c>
      <c r="L17" s="35">
        <v>1201</v>
      </c>
      <c r="M17" s="37">
        <f t="shared" si="2"/>
        <v>0.26471236499889794</v>
      </c>
      <c r="N17" s="35">
        <v>2720</v>
      </c>
      <c r="O17" s="37">
        <f t="shared" si="3"/>
        <v>0.59951509808243331</v>
      </c>
      <c r="P17" s="35">
        <v>3895</v>
      </c>
      <c r="Q17" s="37">
        <f t="shared" si="4"/>
        <v>0.85849680405554329</v>
      </c>
      <c r="R17" s="35">
        <v>4396</v>
      </c>
      <c r="S17" s="37">
        <f t="shared" si="5"/>
        <v>0.96892219528322676</v>
      </c>
      <c r="T17" s="144">
        <f t="shared" si="6"/>
        <v>8.7388141944015878</v>
      </c>
    </row>
    <row r="18" spans="1:20" x14ac:dyDescent="0.2">
      <c r="A18" s="173" t="s">
        <v>79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5"/>
      <c r="O18" s="37"/>
      <c r="P18" s="35"/>
      <c r="Q18" s="37"/>
      <c r="R18" s="35"/>
      <c r="S18" s="37"/>
      <c r="T18" s="144"/>
    </row>
    <row r="19" spans="1:20" x14ac:dyDescent="0.2">
      <c r="A19" s="173" t="s">
        <v>35</v>
      </c>
      <c r="B19" s="35">
        <v>4537</v>
      </c>
      <c r="C19" s="35">
        <v>1201</v>
      </c>
      <c r="D19" s="35">
        <v>1519</v>
      </c>
      <c r="E19" s="35">
        <v>1175</v>
      </c>
      <c r="F19" s="35">
        <v>642</v>
      </c>
      <c r="G19" s="35">
        <v>406</v>
      </c>
      <c r="H19" s="35">
        <v>95</v>
      </c>
      <c r="I19" s="35">
        <v>54</v>
      </c>
      <c r="J19" s="35">
        <v>37</v>
      </c>
      <c r="K19" s="35">
        <v>50</v>
      </c>
      <c r="L19" s="35">
        <v>1201</v>
      </c>
      <c r="M19" s="37">
        <f t="shared" si="2"/>
        <v>0.26471236499889794</v>
      </c>
      <c r="N19" s="35">
        <v>2720</v>
      </c>
      <c r="O19" s="37">
        <f t="shared" si="3"/>
        <v>0.59951509808243331</v>
      </c>
      <c r="P19" s="35">
        <v>3895</v>
      </c>
      <c r="Q19" s="37">
        <f t="shared" si="4"/>
        <v>0.85849680405554329</v>
      </c>
      <c r="R19" s="35">
        <v>4396</v>
      </c>
      <c r="S19" s="37">
        <f t="shared" si="5"/>
        <v>0.96892219528322676</v>
      </c>
      <c r="T19" s="144">
        <f t="shared" si="6"/>
        <v>8.7388141944015878</v>
      </c>
    </row>
    <row r="20" spans="1:20" x14ac:dyDescent="0.2">
      <c r="A20" s="172" t="s">
        <v>67</v>
      </c>
      <c r="B20" s="35">
        <f>SUM(B22:B23)</f>
        <v>58912</v>
      </c>
      <c r="C20" s="35">
        <f t="shared" ref="C20:R20" si="8">SUM(C22:C23)</f>
        <v>13855</v>
      </c>
      <c r="D20" s="35">
        <f t="shared" si="8"/>
        <v>12030</v>
      </c>
      <c r="E20" s="35">
        <f t="shared" si="8"/>
        <v>18301</v>
      </c>
      <c r="F20" s="35">
        <f t="shared" si="8"/>
        <v>14726</v>
      </c>
      <c r="G20" s="35">
        <f t="shared" si="8"/>
        <v>10494</v>
      </c>
      <c r="H20" s="35">
        <f t="shared" si="8"/>
        <v>2866</v>
      </c>
      <c r="I20" s="35">
        <f t="shared" si="8"/>
        <v>959</v>
      </c>
      <c r="J20" s="35">
        <f t="shared" si="8"/>
        <v>365</v>
      </c>
      <c r="K20" s="35">
        <f t="shared" si="8"/>
        <v>42</v>
      </c>
      <c r="L20" s="35">
        <f t="shared" si="8"/>
        <v>13855</v>
      </c>
      <c r="M20" s="37">
        <f t="shared" si="2"/>
        <v>0.23518128734383487</v>
      </c>
      <c r="N20" s="35">
        <f t="shared" si="8"/>
        <v>25885</v>
      </c>
      <c r="O20" s="37">
        <f t="shared" si="3"/>
        <v>0.4393841662140141</v>
      </c>
      <c r="P20" s="35">
        <f t="shared" si="8"/>
        <v>44186</v>
      </c>
      <c r="Q20" s="37">
        <f t="shared" si="4"/>
        <v>0.750033948940793</v>
      </c>
      <c r="R20" s="35">
        <f t="shared" si="8"/>
        <v>57546</v>
      </c>
      <c r="S20" s="37">
        <f t="shared" si="5"/>
        <v>0.97681287343834877</v>
      </c>
      <c r="T20" s="144">
        <f t="shared" si="6"/>
        <v>10.066412615426399</v>
      </c>
    </row>
    <row r="21" spans="1:20" x14ac:dyDescent="0.2">
      <c r="A21" s="173" t="s">
        <v>79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7"/>
      <c r="N21" s="35"/>
      <c r="O21" s="37"/>
      <c r="P21" s="35"/>
      <c r="Q21" s="37"/>
      <c r="R21" s="35"/>
      <c r="S21" s="37"/>
      <c r="T21" s="144"/>
    </row>
    <row r="22" spans="1:20" x14ac:dyDescent="0.2">
      <c r="A22" s="173" t="s">
        <v>37</v>
      </c>
      <c r="B22" s="35">
        <v>58061</v>
      </c>
      <c r="C22" s="35">
        <v>13534</v>
      </c>
      <c r="D22" s="35">
        <v>11905</v>
      </c>
      <c r="E22" s="35">
        <v>18166</v>
      </c>
      <c r="F22" s="35">
        <v>14456</v>
      </c>
      <c r="G22" s="35">
        <v>10368</v>
      </c>
      <c r="H22" s="35">
        <v>2816</v>
      </c>
      <c r="I22" s="35">
        <v>908</v>
      </c>
      <c r="J22" s="35">
        <v>334</v>
      </c>
      <c r="K22" s="35">
        <v>30</v>
      </c>
      <c r="L22" s="35">
        <v>13534</v>
      </c>
      <c r="M22" s="37">
        <f t="shared" si="2"/>
        <v>0.23309967103563495</v>
      </c>
      <c r="N22" s="35">
        <v>25439</v>
      </c>
      <c r="O22" s="37">
        <f t="shared" si="3"/>
        <v>0.43814264308227552</v>
      </c>
      <c r="P22" s="35">
        <v>43605</v>
      </c>
      <c r="Q22" s="37">
        <f t="shared" si="4"/>
        <v>0.75102047846230691</v>
      </c>
      <c r="R22" s="35">
        <v>56789</v>
      </c>
      <c r="S22" s="37">
        <f t="shared" si="5"/>
        <v>0.97809200668262686</v>
      </c>
      <c r="T22" s="144">
        <f t="shared" si="6"/>
        <v>10.006501782607947</v>
      </c>
    </row>
    <row r="23" spans="1:20" x14ac:dyDescent="0.2">
      <c r="A23" s="173" t="s">
        <v>38</v>
      </c>
      <c r="B23" s="35">
        <v>851</v>
      </c>
      <c r="C23" s="35">
        <v>321</v>
      </c>
      <c r="D23" s="35">
        <v>125</v>
      </c>
      <c r="E23" s="35">
        <v>135</v>
      </c>
      <c r="F23" s="35">
        <v>270</v>
      </c>
      <c r="G23" s="35">
        <v>126</v>
      </c>
      <c r="H23" s="35">
        <v>50</v>
      </c>
      <c r="I23" s="35">
        <v>51</v>
      </c>
      <c r="J23" s="35">
        <v>31</v>
      </c>
      <c r="K23" s="35">
        <v>12</v>
      </c>
      <c r="L23" s="35">
        <v>321</v>
      </c>
      <c r="M23" s="37">
        <f t="shared" si="2"/>
        <v>0.37720329024676852</v>
      </c>
      <c r="N23" s="35">
        <v>446</v>
      </c>
      <c r="O23" s="37">
        <f t="shared" si="3"/>
        <v>0.52408930669800236</v>
      </c>
      <c r="P23" s="35">
        <v>581</v>
      </c>
      <c r="Q23" s="37">
        <f t="shared" si="4"/>
        <v>0.68272620446533494</v>
      </c>
      <c r="R23" s="35">
        <v>757</v>
      </c>
      <c r="S23" s="37">
        <f t="shared" si="5"/>
        <v>0.88954171562867212</v>
      </c>
      <c r="T23" s="144">
        <f t="shared" si="6"/>
        <v>14.153936545240892</v>
      </c>
    </row>
    <row r="24" spans="1:20" x14ac:dyDescent="0.2">
      <c r="A24" s="172" t="s">
        <v>39</v>
      </c>
      <c r="B24" s="35">
        <f>SUM(B26:B28)</f>
        <v>22145</v>
      </c>
      <c r="C24" s="35">
        <f t="shared" ref="C24:R24" si="9">SUM(C26:C28)</f>
        <v>5948</v>
      </c>
      <c r="D24" s="35">
        <f t="shared" si="9"/>
        <v>4820</v>
      </c>
      <c r="E24" s="35">
        <f t="shared" si="9"/>
        <v>4654</v>
      </c>
      <c r="F24" s="35">
        <f t="shared" si="9"/>
        <v>6723</v>
      </c>
      <c r="G24" s="35">
        <f t="shared" si="9"/>
        <v>3215</v>
      </c>
      <c r="H24" s="35">
        <f t="shared" si="9"/>
        <v>1647</v>
      </c>
      <c r="I24" s="35">
        <f t="shared" si="9"/>
        <v>1357</v>
      </c>
      <c r="J24" s="35">
        <f t="shared" si="9"/>
        <v>447</v>
      </c>
      <c r="K24" s="35">
        <f t="shared" si="9"/>
        <v>57</v>
      </c>
      <c r="L24" s="35">
        <f t="shared" si="9"/>
        <v>5948</v>
      </c>
      <c r="M24" s="37">
        <f t="shared" si="2"/>
        <v>0.26859336193271621</v>
      </c>
      <c r="N24" s="35">
        <f t="shared" si="9"/>
        <v>10768</v>
      </c>
      <c r="O24" s="37">
        <f t="shared" si="3"/>
        <v>0.48624971776924814</v>
      </c>
      <c r="P24" s="35">
        <f t="shared" si="9"/>
        <v>15422</v>
      </c>
      <c r="Q24" s="37">
        <f t="shared" si="4"/>
        <v>0.69641002483630621</v>
      </c>
      <c r="R24" s="35">
        <f t="shared" si="9"/>
        <v>20284</v>
      </c>
      <c r="S24" s="37">
        <f t="shared" si="5"/>
        <v>0.91596297132535565</v>
      </c>
      <c r="T24" s="144">
        <f t="shared" si="6"/>
        <v>12.881101828855272</v>
      </c>
    </row>
    <row r="25" spans="1:20" x14ac:dyDescent="0.2">
      <c r="A25" s="173" t="s">
        <v>79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5"/>
      <c r="O25" s="37"/>
      <c r="P25" s="35"/>
      <c r="Q25" s="37"/>
      <c r="R25" s="35"/>
      <c r="S25" s="37"/>
      <c r="T25" s="144"/>
    </row>
    <row r="26" spans="1:20" x14ac:dyDescent="0.2">
      <c r="A26" s="173" t="s">
        <v>40</v>
      </c>
      <c r="B26" s="35">
        <v>10957</v>
      </c>
      <c r="C26" s="35">
        <v>815</v>
      </c>
      <c r="D26" s="35">
        <v>1312</v>
      </c>
      <c r="E26" s="35">
        <v>2856</v>
      </c>
      <c r="F26" s="35">
        <v>5974</v>
      </c>
      <c r="G26" s="35">
        <v>2689</v>
      </c>
      <c r="H26" s="35">
        <v>1513</v>
      </c>
      <c r="I26" s="35">
        <v>1295</v>
      </c>
      <c r="J26" s="35">
        <v>422</v>
      </c>
      <c r="K26" s="35">
        <v>55</v>
      </c>
      <c r="L26" s="35">
        <v>815</v>
      </c>
      <c r="M26" s="37">
        <f t="shared" si="2"/>
        <v>7.43816738158255E-2</v>
      </c>
      <c r="N26" s="35">
        <v>2127</v>
      </c>
      <c r="O26" s="37">
        <f t="shared" si="3"/>
        <v>0.19412247878068814</v>
      </c>
      <c r="P26" s="35">
        <v>4983</v>
      </c>
      <c r="Q26" s="37">
        <f t="shared" si="4"/>
        <v>0.45477776763712696</v>
      </c>
      <c r="R26" s="35">
        <v>9185</v>
      </c>
      <c r="S26" s="37">
        <f t="shared" si="5"/>
        <v>0.83827690061148119</v>
      </c>
      <c r="T26" s="144">
        <f t="shared" si="6"/>
        <v>20.715387423564845</v>
      </c>
    </row>
    <row r="27" spans="1:20" x14ac:dyDescent="0.2">
      <c r="A27" s="173" t="s">
        <v>41</v>
      </c>
      <c r="B27" s="35">
        <v>4</v>
      </c>
      <c r="C27" s="35">
        <v>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4</v>
      </c>
      <c r="M27" s="37">
        <f t="shared" si="2"/>
        <v>1</v>
      </c>
      <c r="N27" s="35">
        <v>4</v>
      </c>
      <c r="O27" s="37">
        <f t="shared" si="3"/>
        <v>1</v>
      </c>
      <c r="P27" s="35">
        <v>4</v>
      </c>
      <c r="Q27" s="37">
        <f t="shared" si="4"/>
        <v>1</v>
      </c>
      <c r="R27" s="35">
        <v>4</v>
      </c>
      <c r="S27" s="37">
        <f t="shared" si="5"/>
        <v>1</v>
      </c>
      <c r="T27" s="144">
        <f t="shared" si="6"/>
        <v>1.5</v>
      </c>
    </row>
    <row r="28" spans="1:20" x14ac:dyDescent="0.2">
      <c r="A28" s="173" t="s">
        <v>42</v>
      </c>
      <c r="B28" s="35">
        <v>11184</v>
      </c>
      <c r="C28" s="35">
        <v>5129</v>
      </c>
      <c r="D28" s="35">
        <v>3508</v>
      </c>
      <c r="E28" s="35">
        <v>1798</v>
      </c>
      <c r="F28" s="35">
        <v>749</v>
      </c>
      <c r="G28" s="35">
        <v>526</v>
      </c>
      <c r="H28" s="35">
        <v>134</v>
      </c>
      <c r="I28" s="35">
        <v>62</v>
      </c>
      <c r="J28" s="35">
        <v>25</v>
      </c>
      <c r="K28" s="35">
        <v>2</v>
      </c>
      <c r="L28" s="35">
        <v>5129</v>
      </c>
      <c r="M28" s="37">
        <f t="shared" si="2"/>
        <v>0.45860157367668097</v>
      </c>
      <c r="N28" s="35">
        <v>8637</v>
      </c>
      <c r="O28" s="37">
        <f t="shared" si="3"/>
        <v>0.77226394849785407</v>
      </c>
      <c r="P28" s="35">
        <v>10435</v>
      </c>
      <c r="Q28" s="37">
        <f t="shared" si="4"/>
        <v>0.93302932761087265</v>
      </c>
      <c r="R28" s="35">
        <v>11095</v>
      </c>
      <c r="S28" s="37">
        <f t="shared" si="5"/>
        <v>0.99204220314735336</v>
      </c>
      <c r="T28" s="144">
        <f t="shared" si="6"/>
        <v>5.2098980686695278</v>
      </c>
    </row>
    <row r="29" spans="1:20" x14ac:dyDescent="0.2">
      <c r="A29" s="171" t="s">
        <v>21</v>
      </c>
      <c r="B29" s="35">
        <f t="shared" ref="B29:L29" si="10">B30+B37+B42+B48+B53+B59</f>
        <v>5736664</v>
      </c>
      <c r="C29" s="35">
        <f t="shared" si="10"/>
        <v>1796361</v>
      </c>
      <c r="D29" s="35">
        <f t="shared" si="10"/>
        <v>1758897</v>
      </c>
      <c r="E29" s="35">
        <f t="shared" si="10"/>
        <v>1526321</v>
      </c>
      <c r="F29" s="35">
        <f t="shared" si="10"/>
        <v>655085</v>
      </c>
      <c r="G29" s="35">
        <f t="shared" si="10"/>
        <v>502908</v>
      </c>
      <c r="H29" s="35">
        <f t="shared" si="10"/>
        <v>96491</v>
      </c>
      <c r="I29" s="35">
        <f t="shared" si="10"/>
        <v>40669</v>
      </c>
      <c r="J29" s="35">
        <f t="shared" si="10"/>
        <v>10326</v>
      </c>
      <c r="K29" s="35">
        <f t="shared" si="10"/>
        <v>4691</v>
      </c>
      <c r="L29" s="35">
        <f t="shared" si="10"/>
        <v>1796833</v>
      </c>
      <c r="M29" s="37">
        <f t="shared" si="2"/>
        <v>0.31321914617973096</v>
      </c>
      <c r="N29" s="35">
        <f>N30+N37+N42+N48+N53+N59</f>
        <v>3555258</v>
      </c>
      <c r="O29" s="37">
        <f t="shared" si="3"/>
        <v>0.6197431120246889</v>
      </c>
      <c r="P29" s="35">
        <f>P30+P37+P42+P48+P53+P59</f>
        <v>5081579</v>
      </c>
      <c r="Q29" s="37">
        <f t="shared" si="4"/>
        <v>0.88580732634855375</v>
      </c>
      <c r="R29" s="35">
        <f>R30+R37+R42+R48+R53+R59</f>
        <v>5680978</v>
      </c>
      <c r="S29" s="37">
        <f t="shared" si="5"/>
        <v>0.99029296469167449</v>
      </c>
      <c r="T29" s="144">
        <f t="shared" si="6"/>
        <v>6.8857818760171421</v>
      </c>
    </row>
    <row r="30" spans="1:20" x14ac:dyDescent="0.2">
      <c r="A30" s="172" t="s">
        <v>28</v>
      </c>
      <c r="B30" s="35">
        <f t="shared" ref="B30:L30" si="11">SUM(B32:B36)</f>
        <v>3840741</v>
      </c>
      <c r="C30" s="35">
        <f t="shared" si="11"/>
        <v>966260</v>
      </c>
      <c r="D30" s="35">
        <f t="shared" si="11"/>
        <v>1264044</v>
      </c>
      <c r="E30" s="35">
        <f t="shared" si="11"/>
        <v>1152664</v>
      </c>
      <c r="F30" s="35">
        <f t="shared" si="11"/>
        <v>457773</v>
      </c>
      <c r="G30" s="35">
        <f t="shared" si="11"/>
        <v>355087</v>
      </c>
      <c r="H30" s="35">
        <f t="shared" si="11"/>
        <v>63703</v>
      </c>
      <c r="I30" s="35">
        <f t="shared" si="11"/>
        <v>27744</v>
      </c>
      <c r="J30" s="35">
        <f t="shared" si="11"/>
        <v>7408</v>
      </c>
      <c r="K30" s="35">
        <f t="shared" si="11"/>
        <v>3831</v>
      </c>
      <c r="L30" s="35">
        <f t="shared" si="11"/>
        <v>966260</v>
      </c>
      <c r="M30" s="37">
        <f t="shared" si="2"/>
        <v>0.25158166093469986</v>
      </c>
      <c r="N30" s="35">
        <f>SUM(N32:N36)</f>
        <v>2230304</v>
      </c>
      <c r="O30" s="37">
        <f t="shared" si="3"/>
        <v>0.58069627709861193</v>
      </c>
      <c r="P30" s="35">
        <f>SUM(P32:P36)</f>
        <v>3382968</v>
      </c>
      <c r="Q30" s="37">
        <f t="shared" si="4"/>
        <v>0.88081128094812955</v>
      </c>
      <c r="R30" s="35">
        <f>SUM(R32:R36)</f>
        <v>3801758</v>
      </c>
      <c r="S30" s="37">
        <f t="shared" si="5"/>
        <v>0.98985013568996194</v>
      </c>
      <c r="T30" s="144">
        <f t="shared" si="6"/>
        <v>7.3140917338607316</v>
      </c>
    </row>
    <row r="31" spans="1:20" x14ac:dyDescent="0.2">
      <c r="A31" s="173" t="s">
        <v>79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7"/>
      <c r="N31" s="38"/>
      <c r="O31" s="37"/>
      <c r="P31" s="38"/>
      <c r="Q31" s="37"/>
      <c r="R31" s="38"/>
      <c r="S31" s="37"/>
      <c r="T31" s="144"/>
    </row>
    <row r="32" spans="1:20" x14ac:dyDescent="0.2">
      <c r="A32" s="173" t="s">
        <v>29</v>
      </c>
      <c r="B32" s="35">
        <v>423370</v>
      </c>
      <c r="C32" s="35">
        <v>28548</v>
      </c>
      <c r="D32" s="35">
        <v>63865</v>
      </c>
      <c r="E32" s="35">
        <v>147623</v>
      </c>
      <c r="F32" s="35">
        <v>183334</v>
      </c>
      <c r="G32" s="35">
        <v>123943</v>
      </c>
      <c r="H32" s="35">
        <v>38466</v>
      </c>
      <c r="I32" s="35">
        <v>14510</v>
      </c>
      <c r="J32" s="35">
        <v>4320</v>
      </c>
      <c r="K32" s="35">
        <v>2095</v>
      </c>
      <c r="L32" s="35">
        <v>28548</v>
      </c>
      <c r="M32" s="37">
        <f t="shared" si="2"/>
        <v>6.7430380045822802E-2</v>
      </c>
      <c r="N32" s="35">
        <v>92413</v>
      </c>
      <c r="O32" s="37">
        <f t="shared" si="3"/>
        <v>0.21827951909677115</v>
      </c>
      <c r="P32" s="35">
        <v>240036</v>
      </c>
      <c r="Q32" s="37">
        <f t="shared" si="4"/>
        <v>0.56696506601790397</v>
      </c>
      <c r="R32" s="35">
        <v>402445</v>
      </c>
      <c r="S32" s="37">
        <f t="shared" si="5"/>
        <v>0.95057514703450885</v>
      </c>
      <c r="T32" s="144">
        <f t="shared" si="6"/>
        <v>14.82942934076576</v>
      </c>
    </row>
    <row r="33" spans="1:20" x14ac:dyDescent="0.2">
      <c r="A33" s="173" t="s">
        <v>30</v>
      </c>
      <c r="B33" s="35">
        <v>121</v>
      </c>
      <c r="C33" s="35">
        <v>17</v>
      </c>
      <c r="D33" s="35">
        <v>5</v>
      </c>
      <c r="E33" s="35">
        <v>6</v>
      </c>
      <c r="F33" s="35">
        <v>93</v>
      </c>
      <c r="G33" s="35">
        <v>42</v>
      </c>
      <c r="H33" s="35">
        <v>34</v>
      </c>
      <c r="I33" s="35">
        <v>13</v>
      </c>
      <c r="J33" s="35">
        <v>4</v>
      </c>
      <c r="K33" s="35">
        <v>0</v>
      </c>
      <c r="L33" s="35">
        <v>17</v>
      </c>
      <c r="M33" s="37">
        <f t="shared" si="2"/>
        <v>0.14049586776859505</v>
      </c>
      <c r="N33" s="35">
        <v>22</v>
      </c>
      <c r="O33" s="37">
        <f t="shared" si="3"/>
        <v>0.18181818181818182</v>
      </c>
      <c r="P33" s="35">
        <v>28</v>
      </c>
      <c r="Q33" s="37">
        <f t="shared" si="4"/>
        <v>0.23140495867768596</v>
      </c>
      <c r="R33" s="35">
        <v>104</v>
      </c>
      <c r="S33" s="37">
        <f t="shared" si="5"/>
        <v>0.85950413223140498</v>
      </c>
      <c r="T33" s="144">
        <f t="shared" si="6"/>
        <v>23.256198347107439</v>
      </c>
    </row>
    <row r="34" spans="1:20" x14ac:dyDescent="0.2">
      <c r="A34" s="173" t="s">
        <v>43</v>
      </c>
      <c r="B34" s="35">
        <v>171077</v>
      </c>
      <c r="C34" s="35">
        <v>47539</v>
      </c>
      <c r="D34" s="35">
        <v>42024</v>
      </c>
      <c r="E34" s="35">
        <v>40272</v>
      </c>
      <c r="F34" s="35">
        <v>41242</v>
      </c>
      <c r="G34" s="35">
        <v>24874</v>
      </c>
      <c r="H34" s="35">
        <v>8332</v>
      </c>
      <c r="I34" s="35">
        <v>5386</v>
      </c>
      <c r="J34" s="35">
        <v>2018</v>
      </c>
      <c r="K34" s="35">
        <v>632</v>
      </c>
      <c r="L34" s="35">
        <v>47539</v>
      </c>
      <c r="M34" s="37">
        <f t="shared" si="2"/>
        <v>0.27788072037737394</v>
      </c>
      <c r="N34" s="35">
        <v>89563</v>
      </c>
      <c r="O34" s="37">
        <f t="shared" si="3"/>
        <v>0.5235244948181228</v>
      </c>
      <c r="P34" s="35">
        <v>129835</v>
      </c>
      <c r="Q34" s="37">
        <f t="shared" si="4"/>
        <v>0.75892726666939447</v>
      </c>
      <c r="R34" s="35">
        <v>163041</v>
      </c>
      <c r="S34" s="37">
        <f t="shared" si="5"/>
        <v>0.95302699953821968</v>
      </c>
      <c r="T34" s="144">
        <f t="shared" si="6"/>
        <v>10.504980213588034</v>
      </c>
    </row>
    <row r="35" spans="1:20" x14ac:dyDescent="0.2">
      <c r="A35" s="173" t="s">
        <v>32</v>
      </c>
      <c r="B35" s="35">
        <v>419612</v>
      </c>
      <c r="C35" s="35">
        <v>166897</v>
      </c>
      <c r="D35" s="35">
        <v>109732</v>
      </c>
      <c r="E35" s="35">
        <v>99807</v>
      </c>
      <c r="F35" s="35">
        <v>43176</v>
      </c>
      <c r="G35" s="35">
        <v>32422</v>
      </c>
      <c r="H35" s="35">
        <v>7215</v>
      </c>
      <c r="I35" s="35">
        <v>2900</v>
      </c>
      <c r="J35" s="35">
        <v>404</v>
      </c>
      <c r="K35" s="35">
        <v>235</v>
      </c>
      <c r="L35" s="35">
        <v>166897</v>
      </c>
      <c r="M35" s="37">
        <f t="shared" si="2"/>
        <v>0.3977412466755002</v>
      </c>
      <c r="N35" s="35">
        <v>276629</v>
      </c>
      <c r="O35" s="37">
        <f t="shared" si="3"/>
        <v>0.6592494971545142</v>
      </c>
      <c r="P35" s="35">
        <v>376436</v>
      </c>
      <c r="Q35" s="37">
        <f t="shared" si="4"/>
        <v>0.89710494456783885</v>
      </c>
      <c r="R35" s="35">
        <v>416073</v>
      </c>
      <c r="S35" s="37">
        <f t="shared" si="5"/>
        <v>0.99156601813103529</v>
      </c>
      <c r="T35" s="144">
        <f t="shared" si="6"/>
        <v>6.2813277503979865</v>
      </c>
    </row>
    <row r="36" spans="1:20" x14ac:dyDescent="0.2">
      <c r="A36" s="173" t="s">
        <v>80</v>
      </c>
      <c r="B36" s="35">
        <v>2826561</v>
      </c>
      <c r="C36" s="35">
        <v>723259</v>
      </c>
      <c r="D36" s="35">
        <v>1048418</v>
      </c>
      <c r="E36" s="35">
        <v>864956</v>
      </c>
      <c r="F36" s="35">
        <v>189928</v>
      </c>
      <c r="G36" s="35">
        <v>173806</v>
      </c>
      <c r="H36" s="35">
        <v>9656</v>
      </c>
      <c r="I36" s="35">
        <v>4935</v>
      </c>
      <c r="J36" s="35">
        <v>662</v>
      </c>
      <c r="K36" s="35">
        <v>869</v>
      </c>
      <c r="L36" s="35">
        <v>723259</v>
      </c>
      <c r="M36" s="37">
        <f t="shared" si="2"/>
        <v>0.25587949455186004</v>
      </c>
      <c r="N36" s="35">
        <v>1771677</v>
      </c>
      <c r="O36" s="37">
        <f t="shared" si="3"/>
        <v>0.62679595451858283</v>
      </c>
      <c r="P36" s="35">
        <v>2636633</v>
      </c>
      <c r="Q36" s="37">
        <f t="shared" si="4"/>
        <v>0.93280597871406279</v>
      </c>
      <c r="R36" s="35">
        <v>2820095</v>
      </c>
      <c r="S36" s="37">
        <f t="shared" si="5"/>
        <v>0.99771241448530568</v>
      </c>
      <c r="T36" s="144">
        <f t="shared" si="6"/>
        <v>6.147930824772577</v>
      </c>
    </row>
    <row r="37" spans="1:20" x14ac:dyDescent="0.2">
      <c r="A37" s="172" t="s">
        <v>68</v>
      </c>
      <c r="B37" s="35">
        <v>749590</v>
      </c>
      <c r="C37" s="35">
        <v>466171</v>
      </c>
      <c r="D37" s="35">
        <v>163796</v>
      </c>
      <c r="E37" s="35">
        <v>83492</v>
      </c>
      <c r="F37" s="35">
        <v>36131</v>
      </c>
      <c r="G37" s="35">
        <v>27980</v>
      </c>
      <c r="H37" s="35">
        <v>5463</v>
      </c>
      <c r="I37" s="35">
        <v>1891</v>
      </c>
      <c r="J37" s="35">
        <v>435</v>
      </c>
      <c r="K37" s="35">
        <v>362</v>
      </c>
      <c r="L37" s="35">
        <v>466171</v>
      </c>
      <c r="M37" s="37">
        <f t="shared" si="2"/>
        <v>0.62190130604730587</v>
      </c>
      <c r="N37" s="35">
        <v>629967</v>
      </c>
      <c r="O37" s="37">
        <f t="shared" si="3"/>
        <v>0.84041542710014805</v>
      </c>
      <c r="P37" s="35">
        <v>713459</v>
      </c>
      <c r="Q37" s="37">
        <f t="shared" si="4"/>
        <v>0.95179898344428282</v>
      </c>
      <c r="R37" s="35">
        <v>746902</v>
      </c>
      <c r="S37" s="37">
        <f t="shared" si="5"/>
        <v>0.9964140396750224</v>
      </c>
      <c r="T37" s="144">
        <f t="shared" si="6"/>
        <v>4.0218606171373681</v>
      </c>
    </row>
    <row r="38" spans="1:20" x14ac:dyDescent="0.2">
      <c r="A38" s="173" t="s">
        <v>79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7"/>
      <c r="N38" s="35"/>
      <c r="O38" s="37"/>
      <c r="P38" s="35"/>
      <c r="Q38" s="37"/>
      <c r="R38" s="35"/>
      <c r="S38" s="37"/>
      <c r="T38" s="144"/>
    </row>
    <row r="39" spans="1:20" x14ac:dyDescent="0.2">
      <c r="A39" s="173" t="s">
        <v>35</v>
      </c>
      <c r="B39" s="35">
        <v>279997</v>
      </c>
      <c r="C39" s="35">
        <v>121823</v>
      </c>
      <c r="D39" s="35">
        <v>80265</v>
      </c>
      <c r="E39" s="35">
        <v>51978</v>
      </c>
      <c r="F39" s="35">
        <v>25931</v>
      </c>
      <c r="G39" s="35">
        <v>19118</v>
      </c>
      <c r="H39" s="35">
        <v>4340</v>
      </c>
      <c r="I39" s="35">
        <v>1705</v>
      </c>
      <c r="J39" s="35">
        <v>423</v>
      </c>
      <c r="K39" s="35">
        <v>345</v>
      </c>
      <c r="L39" s="35">
        <v>121823</v>
      </c>
      <c r="M39" s="37">
        <f t="shared" si="2"/>
        <v>0.4350868045014768</v>
      </c>
      <c r="N39" s="35">
        <v>202088</v>
      </c>
      <c r="O39" s="37">
        <f t="shared" si="3"/>
        <v>0.72175059018489485</v>
      </c>
      <c r="P39" s="35">
        <v>254066</v>
      </c>
      <c r="Q39" s="37">
        <f t="shared" si="4"/>
        <v>0.90738829344600125</v>
      </c>
      <c r="R39" s="35">
        <v>277524</v>
      </c>
      <c r="S39" s="37">
        <f t="shared" si="5"/>
        <v>0.99116776251174121</v>
      </c>
      <c r="T39" s="144">
        <f t="shared" si="6"/>
        <v>5.8358018121622734</v>
      </c>
    </row>
    <row r="40" spans="1:20" x14ac:dyDescent="0.2">
      <c r="A40" s="173" t="s">
        <v>46</v>
      </c>
      <c r="B40" s="35">
        <v>159197</v>
      </c>
      <c r="C40" s="35">
        <v>121011</v>
      </c>
      <c r="D40" s="35">
        <v>26173</v>
      </c>
      <c r="E40" s="35">
        <v>10524</v>
      </c>
      <c r="F40" s="35">
        <v>1489</v>
      </c>
      <c r="G40" s="35">
        <v>1372</v>
      </c>
      <c r="H40" s="35">
        <v>81</v>
      </c>
      <c r="I40" s="35">
        <v>21</v>
      </c>
      <c r="J40" s="35">
        <v>7</v>
      </c>
      <c r="K40" s="35">
        <v>8</v>
      </c>
      <c r="L40" s="35">
        <v>121011</v>
      </c>
      <c r="M40" s="37">
        <f t="shared" si="2"/>
        <v>0.76013367086063177</v>
      </c>
      <c r="N40" s="35">
        <v>147184</v>
      </c>
      <c r="O40" s="37">
        <f t="shared" si="3"/>
        <v>0.92454003530217277</v>
      </c>
      <c r="P40" s="35">
        <v>157708</v>
      </c>
      <c r="Q40" s="37">
        <f t="shared" si="4"/>
        <v>0.99064680867101762</v>
      </c>
      <c r="R40" s="35">
        <v>159161</v>
      </c>
      <c r="S40" s="37">
        <f t="shared" si="5"/>
        <v>0.99977386508539734</v>
      </c>
      <c r="T40" s="144">
        <f t="shared" si="6"/>
        <v>2.6599684667424639</v>
      </c>
    </row>
    <row r="41" spans="1:20" x14ac:dyDescent="0.2">
      <c r="A41" s="173" t="s">
        <v>47</v>
      </c>
      <c r="B41" s="35">
        <v>310396</v>
      </c>
      <c r="C41" s="35">
        <v>223337</v>
      </c>
      <c r="D41" s="35">
        <v>57358</v>
      </c>
      <c r="E41" s="35">
        <v>20990</v>
      </c>
      <c r="F41" s="35">
        <v>8711</v>
      </c>
      <c r="G41" s="35">
        <v>7490</v>
      </c>
      <c r="H41" s="35">
        <v>1042</v>
      </c>
      <c r="I41" s="35">
        <v>165</v>
      </c>
      <c r="J41" s="35">
        <v>5</v>
      </c>
      <c r="K41" s="35">
        <v>9</v>
      </c>
      <c r="L41" s="35">
        <v>223337</v>
      </c>
      <c r="M41" s="37">
        <f t="shared" si="2"/>
        <v>0.71952280312890626</v>
      </c>
      <c r="N41" s="35">
        <v>280695</v>
      </c>
      <c r="O41" s="37">
        <f t="shared" si="3"/>
        <v>0.90431255557416979</v>
      </c>
      <c r="P41" s="35">
        <v>301685</v>
      </c>
      <c r="Q41" s="37">
        <f t="shared" si="4"/>
        <v>0.97193584968878466</v>
      </c>
      <c r="R41" s="35">
        <v>310217</v>
      </c>
      <c r="S41" s="37">
        <f t="shared" si="5"/>
        <v>0.99942331731079004</v>
      </c>
      <c r="T41" s="144">
        <f t="shared" si="6"/>
        <v>3.0840619724480987</v>
      </c>
    </row>
    <row r="42" spans="1:20" x14ac:dyDescent="0.2">
      <c r="A42" s="172" t="s">
        <v>67</v>
      </c>
      <c r="B42" s="35">
        <f t="shared" ref="B42:K42" si="12">SUM(B44:B47)</f>
        <v>49658</v>
      </c>
      <c r="C42" s="35">
        <f t="shared" si="12"/>
        <v>12846</v>
      </c>
      <c r="D42" s="35">
        <f t="shared" si="12"/>
        <v>11162</v>
      </c>
      <c r="E42" s="35">
        <f t="shared" si="12"/>
        <v>13292</v>
      </c>
      <c r="F42" s="35">
        <f t="shared" si="12"/>
        <v>12358</v>
      </c>
      <c r="G42" s="35">
        <f t="shared" si="12"/>
        <v>8343</v>
      </c>
      <c r="H42" s="35">
        <f t="shared" si="12"/>
        <v>2270</v>
      </c>
      <c r="I42" s="35">
        <f t="shared" si="12"/>
        <v>1085</v>
      </c>
      <c r="J42" s="35">
        <f t="shared" si="12"/>
        <v>599</v>
      </c>
      <c r="K42" s="35">
        <f t="shared" si="12"/>
        <v>61</v>
      </c>
      <c r="L42" s="35">
        <v>13318</v>
      </c>
      <c r="M42" s="37">
        <f t="shared" si="2"/>
        <v>0.2681944500382617</v>
      </c>
      <c r="N42" s="35">
        <f>SUM(N44:N47)</f>
        <v>24008</v>
      </c>
      <c r="O42" s="37">
        <f t="shared" si="3"/>
        <v>0.48346691368963712</v>
      </c>
      <c r="P42" s="35">
        <f>SUM(P44:P47)</f>
        <v>37300</v>
      </c>
      <c r="Q42" s="37">
        <f t="shared" si="4"/>
        <v>0.75113778243183371</v>
      </c>
      <c r="R42" s="35">
        <f>SUM(R44:R47)</f>
        <v>47913</v>
      </c>
      <c r="S42" s="37">
        <f t="shared" si="5"/>
        <v>0.96485963993717028</v>
      </c>
      <c r="T42" s="144">
        <f t="shared" si="6"/>
        <v>10.311691973095977</v>
      </c>
    </row>
    <row r="43" spans="1:20" x14ac:dyDescent="0.2">
      <c r="A43" s="173" t="s">
        <v>79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7"/>
      <c r="N43" s="35"/>
      <c r="O43" s="37"/>
      <c r="P43" s="35"/>
      <c r="Q43" s="37"/>
      <c r="R43" s="35"/>
      <c r="S43" s="37"/>
      <c r="T43" s="144"/>
    </row>
    <row r="44" spans="1:20" x14ac:dyDescent="0.2">
      <c r="A44" s="173" t="s">
        <v>37</v>
      </c>
      <c r="B44" s="35">
        <v>20446</v>
      </c>
      <c r="C44" s="35">
        <v>3367</v>
      </c>
      <c r="D44" s="35">
        <v>3879</v>
      </c>
      <c r="E44" s="35">
        <v>6998</v>
      </c>
      <c r="F44" s="35">
        <v>6202</v>
      </c>
      <c r="G44" s="35">
        <v>4808</v>
      </c>
      <c r="H44" s="35">
        <v>962</v>
      </c>
      <c r="I44" s="35">
        <v>336</v>
      </c>
      <c r="J44" s="35">
        <v>94</v>
      </c>
      <c r="K44" s="35">
        <v>2</v>
      </c>
      <c r="L44" s="35">
        <v>3367</v>
      </c>
      <c r="M44" s="37">
        <f t="shared" si="2"/>
        <v>0.16467768756725032</v>
      </c>
      <c r="N44" s="35">
        <v>7246</v>
      </c>
      <c r="O44" s="37">
        <f t="shared" si="3"/>
        <v>0.35439694805829991</v>
      </c>
      <c r="P44" s="35">
        <v>14244</v>
      </c>
      <c r="Q44" s="37">
        <f t="shared" si="4"/>
        <v>0.69666438423163457</v>
      </c>
      <c r="R44" s="35">
        <v>20014</v>
      </c>
      <c r="S44" s="37">
        <f t="shared" si="5"/>
        <v>0.97887117284554437</v>
      </c>
      <c r="T44" s="144">
        <f t="shared" si="6"/>
        <v>10.982294825393721</v>
      </c>
    </row>
    <row r="45" spans="1:20" x14ac:dyDescent="0.2">
      <c r="A45" s="173" t="s">
        <v>38</v>
      </c>
      <c r="B45" s="35">
        <v>24592</v>
      </c>
      <c r="C45" s="35">
        <v>6425</v>
      </c>
      <c r="D45" s="35">
        <v>6353</v>
      </c>
      <c r="E45" s="35">
        <v>5965</v>
      </c>
      <c r="F45" s="35">
        <v>5849</v>
      </c>
      <c r="G45" s="35">
        <v>3420</v>
      </c>
      <c r="H45" s="35">
        <v>1243</v>
      </c>
      <c r="I45" s="35">
        <v>695</v>
      </c>
      <c r="J45" s="35">
        <v>434</v>
      </c>
      <c r="K45" s="35">
        <v>57</v>
      </c>
      <c r="L45" s="35">
        <v>6425</v>
      </c>
      <c r="M45" s="37">
        <f t="shared" si="2"/>
        <v>0.26126382563435263</v>
      </c>
      <c r="N45" s="35">
        <v>12778</v>
      </c>
      <c r="O45" s="37">
        <f t="shared" si="3"/>
        <v>0.51959986987638251</v>
      </c>
      <c r="P45" s="35">
        <v>18743</v>
      </c>
      <c r="Q45" s="37">
        <f t="shared" si="4"/>
        <v>0.76215842550422896</v>
      </c>
      <c r="R45" s="35">
        <v>23406</v>
      </c>
      <c r="S45" s="37">
        <f t="shared" si="5"/>
        <v>0.95177293428757315</v>
      </c>
      <c r="T45" s="144">
        <f t="shared" si="6"/>
        <v>10.712630123617437</v>
      </c>
    </row>
    <row r="46" spans="1:20" x14ac:dyDescent="0.2">
      <c r="A46" s="173" t="s">
        <v>69</v>
      </c>
      <c r="B46" s="35">
        <v>3982</v>
      </c>
      <c r="C46" s="35">
        <v>2973</v>
      </c>
      <c r="D46" s="35">
        <v>679</v>
      </c>
      <c r="E46" s="35">
        <v>203</v>
      </c>
      <c r="F46" s="35">
        <v>127</v>
      </c>
      <c r="G46" s="35">
        <v>45</v>
      </c>
      <c r="H46" s="35">
        <v>10</v>
      </c>
      <c r="I46" s="35">
        <v>9</v>
      </c>
      <c r="J46" s="35">
        <v>61</v>
      </c>
      <c r="K46" s="35">
        <v>2</v>
      </c>
      <c r="L46" s="35">
        <v>2973</v>
      </c>
      <c r="M46" s="37">
        <f t="shared" si="2"/>
        <v>0.74660974384731293</v>
      </c>
      <c r="N46" s="35">
        <v>3652</v>
      </c>
      <c r="O46" s="37">
        <f t="shared" si="3"/>
        <v>0.91712707182320441</v>
      </c>
      <c r="P46" s="35">
        <v>3855</v>
      </c>
      <c r="Q46" s="37">
        <f t="shared" si="4"/>
        <v>0.96810647915620296</v>
      </c>
      <c r="R46" s="35">
        <v>3910</v>
      </c>
      <c r="S46" s="37">
        <f t="shared" si="5"/>
        <v>0.98191863385233547</v>
      </c>
      <c r="T46" s="144">
        <f t="shared" si="6"/>
        <v>3.9763937719738824</v>
      </c>
    </row>
    <row r="47" spans="1:20" x14ac:dyDescent="0.2">
      <c r="A47" s="173" t="s">
        <v>80</v>
      </c>
      <c r="B47" s="38">
        <v>638</v>
      </c>
      <c r="C47" s="38">
        <v>81</v>
      </c>
      <c r="D47" s="38">
        <v>251</v>
      </c>
      <c r="E47" s="38">
        <v>126</v>
      </c>
      <c r="F47" s="38">
        <v>180</v>
      </c>
      <c r="G47" s="38">
        <v>70</v>
      </c>
      <c r="H47" s="38">
        <v>55</v>
      </c>
      <c r="I47" s="38">
        <v>45</v>
      </c>
      <c r="J47" s="38">
        <v>10</v>
      </c>
      <c r="K47" s="38">
        <v>0</v>
      </c>
      <c r="L47" s="38">
        <v>81</v>
      </c>
      <c r="M47" s="37">
        <f t="shared" si="2"/>
        <v>0.12695924764890282</v>
      </c>
      <c r="N47" s="35">
        <v>332</v>
      </c>
      <c r="O47" s="37">
        <f t="shared" si="3"/>
        <v>0.52037617554858939</v>
      </c>
      <c r="P47" s="35">
        <v>458</v>
      </c>
      <c r="Q47" s="37">
        <f t="shared" si="4"/>
        <v>0.7178683385579937</v>
      </c>
      <c r="R47" s="35">
        <v>583</v>
      </c>
      <c r="S47" s="37">
        <f t="shared" si="5"/>
        <v>0.91379310344827591</v>
      </c>
      <c r="T47" s="144">
        <f t="shared" si="6"/>
        <v>12.907523510971787</v>
      </c>
    </row>
    <row r="48" spans="1:20" x14ac:dyDescent="0.2">
      <c r="A48" s="172" t="s">
        <v>44</v>
      </c>
      <c r="B48" s="35">
        <f>SUM(B50:B52)</f>
        <v>393972</v>
      </c>
      <c r="C48" s="35">
        <f>SUM(C50:C52)</f>
        <v>180979</v>
      </c>
      <c r="D48" s="35">
        <f t="shared" ref="D48:R48" si="13">SUM(D50:D52)</f>
        <v>100677</v>
      </c>
      <c r="E48" s="35">
        <f t="shared" si="13"/>
        <v>74391</v>
      </c>
      <c r="F48" s="35">
        <f t="shared" si="13"/>
        <v>37925</v>
      </c>
      <c r="G48" s="35">
        <f t="shared" si="13"/>
        <v>31027</v>
      </c>
      <c r="H48" s="35">
        <f t="shared" si="13"/>
        <v>5131</v>
      </c>
      <c r="I48" s="35">
        <f t="shared" si="13"/>
        <v>1505</v>
      </c>
      <c r="J48" s="35">
        <f t="shared" si="13"/>
        <v>221</v>
      </c>
      <c r="K48" s="35">
        <f t="shared" si="13"/>
        <v>41</v>
      </c>
      <c r="L48" s="35">
        <f t="shared" si="13"/>
        <v>180979</v>
      </c>
      <c r="M48" s="37">
        <f t="shared" si="2"/>
        <v>0.45937020905038939</v>
      </c>
      <c r="N48" s="35">
        <f t="shared" si="13"/>
        <v>281656</v>
      </c>
      <c r="O48" s="37">
        <f t="shared" si="3"/>
        <v>0.71491375021575132</v>
      </c>
      <c r="P48" s="35">
        <f t="shared" si="13"/>
        <v>356047</v>
      </c>
      <c r="Q48" s="37">
        <f t="shared" si="4"/>
        <v>0.90373681378372062</v>
      </c>
      <c r="R48" s="35">
        <f t="shared" si="13"/>
        <v>392205</v>
      </c>
      <c r="S48" s="37">
        <f t="shared" si="5"/>
        <v>0.99551490968901346</v>
      </c>
      <c r="T48" s="144">
        <f t="shared" si="6"/>
        <v>5.5838079863543602</v>
      </c>
    </row>
    <row r="49" spans="1:20" x14ac:dyDescent="0.2">
      <c r="A49" s="173" t="s">
        <v>79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7"/>
      <c r="N49" s="35"/>
      <c r="O49" s="37"/>
      <c r="P49" s="35"/>
      <c r="Q49" s="37"/>
      <c r="R49" s="35"/>
      <c r="S49" s="37"/>
      <c r="T49" s="144"/>
    </row>
    <row r="50" spans="1:20" x14ac:dyDescent="0.2">
      <c r="A50" s="173" t="s">
        <v>49</v>
      </c>
      <c r="B50" s="35">
        <v>78571</v>
      </c>
      <c r="C50" s="35">
        <v>18837</v>
      </c>
      <c r="D50" s="35">
        <v>22999</v>
      </c>
      <c r="E50" s="35">
        <v>23119</v>
      </c>
      <c r="F50" s="35">
        <v>13616</v>
      </c>
      <c r="G50" s="35">
        <v>11059</v>
      </c>
      <c r="H50" s="35">
        <v>1875</v>
      </c>
      <c r="I50" s="35">
        <v>580</v>
      </c>
      <c r="J50" s="35">
        <v>85</v>
      </c>
      <c r="K50" s="35">
        <v>17</v>
      </c>
      <c r="L50" s="35">
        <v>18837</v>
      </c>
      <c r="M50" s="37">
        <f t="shared" si="2"/>
        <v>0.23974494406333124</v>
      </c>
      <c r="N50" s="35">
        <v>41836</v>
      </c>
      <c r="O50" s="37">
        <f t="shared" si="3"/>
        <v>0.53246108615137899</v>
      </c>
      <c r="P50" s="35">
        <v>64955</v>
      </c>
      <c r="Q50" s="37">
        <f t="shared" si="4"/>
        <v>0.82670450929732342</v>
      </c>
      <c r="R50" s="35">
        <v>77889</v>
      </c>
      <c r="S50" s="37">
        <f t="shared" si="5"/>
        <v>0.99131995265428718</v>
      </c>
      <c r="T50" s="144">
        <f t="shared" si="6"/>
        <v>8.0339565488539026</v>
      </c>
    </row>
    <row r="51" spans="1:20" x14ac:dyDescent="0.2">
      <c r="A51" s="173" t="s">
        <v>50</v>
      </c>
      <c r="B51" s="35">
        <v>116650</v>
      </c>
      <c r="C51" s="35">
        <v>68168</v>
      </c>
      <c r="D51" s="35">
        <v>24654</v>
      </c>
      <c r="E51" s="35">
        <v>17000</v>
      </c>
      <c r="F51" s="35">
        <v>6828</v>
      </c>
      <c r="G51" s="35">
        <v>5859</v>
      </c>
      <c r="H51" s="35">
        <v>807</v>
      </c>
      <c r="I51" s="35">
        <v>151</v>
      </c>
      <c r="J51" s="35">
        <v>5</v>
      </c>
      <c r="K51" s="35">
        <v>6</v>
      </c>
      <c r="L51" s="35">
        <v>68168</v>
      </c>
      <c r="M51" s="37">
        <f t="shared" si="2"/>
        <v>0.58438062580368622</v>
      </c>
      <c r="N51" s="35">
        <v>92822</v>
      </c>
      <c r="O51" s="37">
        <f t="shared" si="3"/>
        <v>0.79573081868838402</v>
      </c>
      <c r="P51" s="35">
        <v>109822</v>
      </c>
      <c r="Q51" s="37">
        <f t="shared" si="4"/>
        <v>0.94146592370338622</v>
      </c>
      <c r="R51" s="35">
        <v>116488</v>
      </c>
      <c r="S51" s="37">
        <f t="shared" si="5"/>
        <v>0.99861123017573938</v>
      </c>
      <c r="T51" s="144">
        <f t="shared" si="6"/>
        <v>4.3213116159451346</v>
      </c>
    </row>
    <row r="52" spans="1:20" x14ac:dyDescent="0.2">
      <c r="A52" s="173" t="s">
        <v>51</v>
      </c>
      <c r="B52" s="35">
        <v>198751</v>
      </c>
      <c r="C52" s="35">
        <v>93974</v>
      </c>
      <c r="D52" s="35">
        <v>53024</v>
      </c>
      <c r="E52" s="35">
        <v>34272</v>
      </c>
      <c r="F52" s="35">
        <v>17481</v>
      </c>
      <c r="G52" s="35">
        <v>14109</v>
      </c>
      <c r="H52" s="35">
        <v>2449</v>
      </c>
      <c r="I52" s="35">
        <v>774</v>
      </c>
      <c r="J52" s="35">
        <v>131</v>
      </c>
      <c r="K52" s="35">
        <v>18</v>
      </c>
      <c r="L52" s="35">
        <v>93974</v>
      </c>
      <c r="M52" s="37">
        <f t="shared" si="2"/>
        <v>0.47282277825017233</v>
      </c>
      <c r="N52" s="35">
        <v>146998</v>
      </c>
      <c r="O52" s="37">
        <f t="shared" si="3"/>
        <v>0.73960885731392545</v>
      </c>
      <c r="P52" s="35">
        <v>181270</v>
      </c>
      <c r="Q52" s="37">
        <f t="shared" si="4"/>
        <v>0.91204572555609786</v>
      </c>
      <c r="R52" s="35">
        <v>197828</v>
      </c>
      <c r="S52" s="37">
        <f t="shared" si="5"/>
        <v>0.99535599820881404</v>
      </c>
      <c r="T52" s="144">
        <f t="shared" si="6"/>
        <v>5.3561843713993893</v>
      </c>
    </row>
    <row r="53" spans="1:20" x14ac:dyDescent="0.2">
      <c r="A53" s="172" t="s">
        <v>39</v>
      </c>
      <c r="B53" s="35">
        <f t="shared" ref="B53:L53" si="14">SUM(B55:B58)</f>
        <v>675501</v>
      </c>
      <c r="C53" s="35">
        <f t="shared" si="14"/>
        <v>161870</v>
      </c>
      <c r="D53" s="35">
        <f t="shared" si="14"/>
        <v>212181</v>
      </c>
      <c r="E53" s="35">
        <f t="shared" si="14"/>
        <v>196808</v>
      </c>
      <c r="F53" s="35">
        <f t="shared" si="14"/>
        <v>104642</v>
      </c>
      <c r="G53" s="35">
        <f t="shared" si="14"/>
        <v>76483</v>
      </c>
      <c r="H53" s="35">
        <f t="shared" si="14"/>
        <v>18666</v>
      </c>
      <c r="I53" s="35">
        <f t="shared" si="14"/>
        <v>7682</v>
      </c>
      <c r="J53" s="35">
        <f t="shared" si="14"/>
        <v>1461</v>
      </c>
      <c r="K53" s="35">
        <f t="shared" si="14"/>
        <v>350</v>
      </c>
      <c r="L53" s="35">
        <f t="shared" si="14"/>
        <v>161870</v>
      </c>
      <c r="M53" s="37">
        <f t="shared" si="2"/>
        <v>0.23962954903101549</v>
      </c>
      <c r="N53" s="35">
        <f>SUM(N55:N58)</f>
        <v>374051</v>
      </c>
      <c r="O53" s="37">
        <f t="shared" si="3"/>
        <v>0.55373863251127686</v>
      </c>
      <c r="P53" s="35">
        <f>SUM(P55:P58)</f>
        <v>570859</v>
      </c>
      <c r="Q53" s="37">
        <f t="shared" si="4"/>
        <v>0.8450897926131864</v>
      </c>
      <c r="R53" s="35">
        <f>SUM(R55:R58)</f>
        <v>666008</v>
      </c>
      <c r="S53" s="37">
        <f t="shared" si="5"/>
        <v>0.98594672694785057</v>
      </c>
      <c r="T53" s="144">
        <f t="shared" si="6"/>
        <v>8.0264270519214627</v>
      </c>
    </row>
    <row r="54" spans="1:20" x14ac:dyDescent="0.2">
      <c r="A54" s="173" t="s">
        <v>79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7"/>
      <c r="N54" s="35"/>
      <c r="O54" s="37"/>
      <c r="P54" s="35"/>
      <c r="Q54" s="37"/>
      <c r="R54" s="35"/>
      <c r="S54" s="37"/>
      <c r="T54" s="144"/>
    </row>
    <row r="55" spans="1:20" x14ac:dyDescent="0.2">
      <c r="A55" s="173" t="s">
        <v>40</v>
      </c>
      <c r="B55" s="35">
        <v>108006</v>
      </c>
      <c r="C55" s="35">
        <v>4486</v>
      </c>
      <c r="D55" s="35">
        <v>10403</v>
      </c>
      <c r="E55" s="35">
        <v>30879</v>
      </c>
      <c r="F55" s="35">
        <v>62238</v>
      </c>
      <c r="G55" s="35">
        <v>39703</v>
      </c>
      <c r="H55" s="35">
        <v>15154</v>
      </c>
      <c r="I55" s="35">
        <v>6061</v>
      </c>
      <c r="J55" s="35">
        <v>1140</v>
      </c>
      <c r="K55" s="35">
        <v>180</v>
      </c>
      <c r="L55" s="35">
        <v>4486</v>
      </c>
      <c r="M55" s="37">
        <f t="shared" si="2"/>
        <v>4.1534729552061923E-2</v>
      </c>
      <c r="N55" s="35">
        <v>14889</v>
      </c>
      <c r="O55" s="37">
        <f t="shared" si="3"/>
        <v>0.13785345258596746</v>
      </c>
      <c r="P55" s="35">
        <v>45768</v>
      </c>
      <c r="Q55" s="37">
        <f t="shared" si="4"/>
        <v>0.4237542358757847</v>
      </c>
      <c r="R55" s="35">
        <v>100625</v>
      </c>
      <c r="S55" s="37">
        <f t="shared" si="5"/>
        <v>0.93166120400718477</v>
      </c>
      <c r="T55" s="144">
        <f t="shared" si="6"/>
        <v>17.571759902227654</v>
      </c>
    </row>
    <row r="56" spans="1:20" x14ac:dyDescent="0.2">
      <c r="A56" s="173" t="s">
        <v>41</v>
      </c>
      <c r="B56" s="35">
        <v>278</v>
      </c>
      <c r="C56" s="35">
        <v>54</v>
      </c>
      <c r="D56" s="35">
        <v>30</v>
      </c>
      <c r="E56" s="35">
        <v>95</v>
      </c>
      <c r="F56" s="35">
        <v>99</v>
      </c>
      <c r="G56" s="35">
        <v>61</v>
      </c>
      <c r="H56" s="35">
        <v>14</v>
      </c>
      <c r="I56" s="35">
        <v>11</v>
      </c>
      <c r="J56" s="35">
        <v>10</v>
      </c>
      <c r="K56" s="35">
        <v>3</v>
      </c>
      <c r="L56" s="35">
        <v>54</v>
      </c>
      <c r="M56" s="37">
        <f t="shared" si="2"/>
        <v>0.19424460431654678</v>
      </c>
      <c r="N56" s="35">
        <v>84</v>
      </c>
      <c r="O56" s="37">
        <f t="shared" si="3"/>
        <v>0.30215827338129497</v>
      </c>
      <c r="P56" s="35">
        <v>179</v>
      </c>
      <c r="Q56" s="37">
        <f t="shared" si="4"/>
        <v>0.64388489208633093</v>
      </c>
      <c r="R56" s="35">
        <v>254</v>
      </c>
      <c r="S56" s="37">
        <f t="shared" si="5"/>
        <v>0.91366906474820142</v>
      </c>
      <c r="T56" s="144">
        <f t="shared" si="6"/>
        <v>15.053956834532373</v>
      </c>
    </row>
    <row r="57" spans="1:20" x14ac:dyDescent="0.2">
      <c r="A57" s="173" t="s">
        <v>42</v>
      </c>
      <c r="B57" s="35">
        <v>174863</v>
      </c>
      <c r="C57" s="35">
        <v>52134</v>
      </c>
      <c r="D57" s="35">
        <v>58772</v>
      </c>
      <c r="E57" s="35">
        <v>48323</v>
      </c>
      <c r="F57" s="35">
        <v>15634</v>
      </c>
      <c r="G57" s="35">
        <v>12707</v>
      </c>
      <c r="H57" s="35">
        <v>2045</v>
      </c>
      <c r="I57" s="35">
        <v>645</v>
      </c>
      <c r="J57" s="35">
        <v>200</v>
      </c>
      <c r="K57" s="35">
        <v>37</v>
      </c>
      <c r="L57" s="35">
        <v>52134</v>
      </c>
      <c r="M57" s="37">
        <f t="shared" si="2"/>
        <v>0.29814197400250481</v>
      </c>
      <c r="N57" s="35">
        <v>110906</v>
      </c>
      <c r="O57" s="37">
        <f t="shared" si="3"/>
        <v>0.63424509473130397</v>
      </c>
      <c r="P57" s="35">
        <v>159229</v>
      </c>
      <c r="Q57" s="37">
        <f t="shared" si="4"/>
        <v>0.91059286412791729</v>
      </c>
      <c r="R57" s="35">
        <v>173981</v>
      </c>
      <c r="S57" s="37">
        <f t="shared" si="5"/>
        <v>0.99495605130873888</v>
      </c>
      <c r="T57" s="144">
        <f t="shared" si="6"/>
        <v>6.3922613703299156</v>
      </c>
    </row>
    <row r="58" spans="1:20" x14ac:dyDescent="0.2">
      <c r="A58" s="173" t="s">
        <v>80</v>
      </c>
      <c r="B58" s="35">
        <v>392354</v>
      </c>
      <c r="C58" s="35">
        <v>105196</v>
      </c>
      <c r="D58" s="35">
        <v>142976</v>
      </c>
      <c r="E58" s="35">
        <v>117511</v>
      </c>
      <c r="F58" s="35">
        <v>26671</v>
      </c>
      <c r="G58" s="35">
        <v>24012</v>
      </c>
      <c r="H58" s="35">
        <v>1453</v>
      </c>
      <c r="I58" s="35">
        <v>965</v>
      </c>
      <c r="J58" s="35">
        <v>111</v>
      </c>
      <c r="K58" s="35">
        <v>130</v>
      </c>
      <c r="L58" s="35">
        <v>105196</v>
      </c>
      <c r="M58" s="37">
        <f t="shared" si="2"/>
        <v>0.26811501858015974</v>
      </c>
      <c r="N58" s="35">
        <v>248172</v>
      </c>
      <c r="O58" s="37">
        <f t="shared" si="3"/>
        <v>0.63252063187835472</v>
      </c>
      <c r="P58" s="35">
        <v>365683</v>
      </c>
      <c r="Q58" s="37">
        <f t="shared" si="4"/>
        <v>0.93202312197658232</v>
      </c>
      <c r="R58" s="35">
        <v>391148</v>
      </c>
      <c r="S58" s="37">
        <f t="shared" si="5"/>
        <v>0.99692624517654971</v>
      </c>
      <c r="T58" s="144">
        <f t="shared" si="6"/>
        <v>6.1221473465288998</v>
      </c>
    </row>
    <row r="59" spans="1:20" x14ac:dyDescent="0.2">
      <c r="A59" s="146" t="s">
        <v>70</v>
      </c>
      <c r="B59" s="38">
        <v>27202</v>
      </c>
      <c r="C59" s="38">
        <v>8235</v>
      </c>
      <c r="D59" s="38">
        <v>7037</v>
      </c>
      <c r="E59" s="38">
        <v>5674</v>
      </c>
      <c r="F59" s="38">
        <v>6256</v>
      </c>
      <c r="G59" s="38">
        <v>3988</v>
      </c>
      <c r="H59" s="38">
        <v>1258</v>
      </c>
      <c r="I59" s="38">
        <v>762</v>
      </c>
      <c r="J59" s="38">
        <v>202</v>
      </c>
      <c r="K59" s="38">
        <v>46</v>
      </c>
      <c r="L59" s="38">
        <v>8235</v>
      </c>
      <c r="M59" s="37">
        <f t="shared" si="2"/>
        <v>0.30273509300786705</v>
      </c>
      <c r="N59" s="35">
        <v>15272</v>
      </c>
      <c r="O59" s="37">
        <f t="shared" si="3"/>
        <v>0.56142930666862734</v>
      </c>
      <c r="P59" s="35">
        <v>20946</v>
      </c>
      <c r="Q59" s="37">
        <f t="shared" si="4"/>
        <v>0.77001691052128518</v>
      </c>
      <c r="R59" s="35">
        <v>26192</v>
      </c>
      <c r="S59" s="37">
        <f t="shared" si="5"/>
        <v>0.96287037717814872</v>
      </c>
      <c r="T59" s="144">
        <f t="shared" si="6"/>
        <v>9.6080067642085147</v>
      </c>
    </row>
    <row r="60" spans="1:20" x14ac:dyDescent="0.2">
      <c r="A60" s="147" t="s">
        <v>79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7"/>
      <c r="N60" s="35"/>
      <c r="O60" s="37"/>
      <c r="P60" s="35"/>
      <c r="Q60" s="37"/>
      <c r="R60" s="35"/>
      <c r="S60" s="37"/>
      <c r="T60" s="144"/>
    </row>
    <row r="61" spans="1:20" x14ac:dyDescent="0.2">
      <c r="A61" s="147" t="s">
        <v>71</v>
      </c>
      <c r="B61" s="38">
        <v>19357</v>
      </c>
      <c r="C61" s="38">
        <v>7629</v>
      </c>
      <c r="D61" s="38">
        <v>6412</v>
      </c>
      <c r="E61" s="38">
        <v>4176</v>
      </c>
      <c r="F61" s="38">
        <v>1140</v>
      </c>
      <c r="G61" s="38">
        <v>1046</v>
      </c>
      <c r="H61" s="38">
        <v>80</v>
      </c>
      <c r="I61" s="38">
        <v>10</v>
      </c>
      <c r="J61" s="38">
        <v>1</v>
      </c>
      <c r="K61" s="38">
        <v>3</v>
      </c>
      <c r="L61" s="38">
        <v>7629</v>
      </c>
      <c r="M61" s="37">
        <f t="shared" si="2"/>
        <v>0.39412098982280314</v>
      </c>
      <c r="N61" s="35">
        <v>14041</v>
      </c>
      <c r="O61" s="37">
        <f t="shared" si="3"/>
        <v>0.72537066694219143</v>
      </c>
      <c r="P61" s="35">
        <v>18217</v>
      </c>
      <c r="Q61" s="37">
        <f t="shared" si="4"/>
        <v>0.94110657643229845</v>
      </c>
      <c r="R61" s="35">
        <v>19343</v>
      </c>
      <c r="S61" s="37">
        <f t="shared" si="5"/>
        <v>0.99927674742987038</v>
      </c>
      <c r="T61" s="144">
        <f t="shared" si="6"/>
        <v>5.1637908766854368</v>
      </c>
    </row>
    <row r="62" spans="1:20" x14ac:dyDescent="0.2">
      <c r="A62" s="147" t="s">
        <v>72</v>
      </c>
      <c r="B62" s="38">
        <v>5213</v>
      </c>
      <c r="C62" s="38">
        <v>87</v>
      </c>
      <c r="D62" s="38">
        <v>78</v>
      </c>
      <c r="E62" s="38">
        <v>646</v>
      </c>
      <c r="F62" s="38">
        <v>4402</v>
      </c>
      <c r="G62" s="38">
        <v>2369</v>
      </c>
      <c r="H62" s="38">
        <v>1074</v>
      </c>
      <c r="I62" s="38">
        <v>722</v>
      </c>
      <c r="J62" s="38">
        <v>195</v>
      </c>
      <c r="K62" s="38">
        <v>42</v>
      </c>
      <c r="L62" s="38">
        <v>87</v>
      </c>
      <c r="M62" s="37">
        <f t="shared" si="2"/>
        <v>1.6689046614233646E-2</v>
      </c>
      <c r="N62" s="35">
        <v>165</v>
      </c>
      <c r="O62" s="37">
        <f t="shared" si="3"/>
        <v>3.1651640130443123E-2</v>
      </c>
      <c r="P62" s="35">
        <v>811</v>
      </c>
      <c r="Q62" s="37">
        <f t="shared" si="4"/>
        <v>0.15557260694417802</v>
      </c>
      <c r="R62" s="35">
        <v>4254</v>
      </c>
      <c r="S62" s="37">
        <f t="shared" si="5"/>
        <v>0.81603683099942448</v>
      </c>
      <c r="T62" s="144">
        <f t="shared" si="6"/>
        <v>25.907442931133705</v>
      </c>
    </row>
    <row r="63" spans="1:20" x14ac:dyDescent="0.2">
      <c r="A63" s="147" t="s">
        <v>55</v>
      </c>
      <c r="B63" s="38">
        <v>1253</v>
      </c>
      <c r="C63" s="38">
        <v>66</v>
      </c>
      <c r="D63" s="38">
        <v>188</v>
      </c>
      <c r="E63" s="38">
        <v>508</v>
      </c>
      <c r="F63" s="38">
        <v>491</v>
      </c>
      <c r="G63" s="38">
        <v>400</v>
      </c>
      <c r="H63" s="38">
        <v>61</v>
      </c>
      <c r="I63" s="38">
        <v>24</v>
      </c>
      <c r="J63" s="38">
        <v>6</v>
      </c>
      <c r="K63" s="38">
        <v>0</v>
      </c>
      <c r="L63" s="38">
        <v>66</v>
      </c>
      <c r="M63" s="37">
        <f t="shared" si="2"/>
        <v>5.2673583399840386E-2</v>
      </c>
      <c r="N63" s="35">
        <v>254</v>
      </c>
      <c r="O63" s="37">
        <f t="shared" si="3"/>
        <v>0.20271348762968874</v>
      </c>
      <c r="P63" s="35">
        <v>762</v>
      </c>
      <c r="Q63" s="37">
        <f t="shared" si="4"/>
        <v>0.6081404628890662</v>
      </c>
      <c r="R63" s="35">
        <v>1223</v>
      </c>
      <c r="S63" s="37">
        <f t="shared" si="5"/>
        <v>0.97605746209098165</v>
      </c>
      <c r="T63" s="144">
        <f t="shared" si="6"/>
        <v>12.902633679169991</v>
      </c>
    </row>
    <row r="64" spans="1:20" x14ac:dyDescent="0.2">
      <c r="A64" s="147" t="s">
        <v>73</v>
      </c>
      <c r="B64" s="38">
        <v>1</v>
      </c>
      <c r="C64" s="38">
        <v>0</v>
      </c>
      <c r="D64" s="38">
        <v>0</v>
      </c>
      <c r="E64" s="38">
        <v>0</v>
      </c>
      <c r="F64" s="38">
        <v>1</v>
      </c>
      <c r="G64" s="38">
        <v>0</v>
      </c>
      <c r="H64" s="38">
        <v>0</v>
      </c>
      <c r="I64" s="38">
        <v>0</v>
      </c>
      <c r="J64" s="38">
        <v>0</v>
      </c>
      <c r="K64" s="38">
        <v>1</v>
      </c>
      <c r="L64" s="38">
        <v>0</v>
      </c>
      <c r="M64" s="37">
        <f t="shared" si="2"/>
        <v>0</v>
      </c>
      <c r="N64" s="35">
        <v>0</v>
      </c>
      <c r="O64" s="37">
        <f t="shared" si="3"/>
        <v>0</v>
      </c>
      <c r="P64" s="35">
        <v>0</v>
      </c>
      <c r="Q64" s="37">
        <f t="shared" si="4"/>
        <v>0</v>
      </c>
      <c r="R64" s="35">
        <v>0</v>
      </c>
      <c r="S64" s="37">
        <f t="shared" si="5"/>
        <v>0</v>
      </c>
      <c r="T64" s="144">
        <f t="shared" si="6"/>
        <v>96</v>
      </c>
    </row>
    <row r="65" spans="1:20" ht="40" x14ac:dyDescent="0.2">
      <c r="A65" s="174" t="s">
        <v>85</v>
      </c>
      <c r="B65" s="38">
        <v>608</v>
      </c>
      <c r="C65" s="38">
        <v>288</v>
      </c>
      <c r="D65" s="38">
        <v>198</v>
      </c>
      <c r="E65" s="38">
        <v>96</v>
      </c>
      <c r="F65" s="38">
        <v>26</v>
      </c>
      <c r="G65" s="38">
        <v>24</v>
      </c>
      <c r="H65" s="38">
        <v>2</v>
      </c>
      <c r="I65" s="38">
        <v>0</v>
      </c>
      <c r="J65" s="38">
        <v>0</v>
      </c>
      <c r="K65" s="38">
        <v>0</v>
      </c>
      <c r="L65" s="38">
        <v>288</v>
      </c>
      <c r="M65" s="37">
        <f t="shared" si="2"/>
        <v>0.47368421052631576</v>
      </c>
      <c r="N65" s="35">
        <v>486</v>
      </c>
      <c r="O65" s="37">
        <f t="shared" si="3"/>
        <v>0.79934210526315785</v>
      </c>
      <c r="P65" s="35">
        <v>582</v>
      </c>
      <c r="Q65" s="37">
        <f t="shared" si="4"/>
        <v>0.95723684210526316</v>
      </c>
      <c r="R65" s="35">
        <v>608</v>
      </c>
      <c r="S65" s="37">
        <f t="shared" si="5"/>
        <v>1</v>
      </c>
      <c r="T65" s="144">
        <f t="shared" si="6"/>
        <v>4.40625</v>
      </c>
    </row>
    <row r="66" spans="1:20" x14ac:dyDescent="0.2">
      <c r="A66" s="147" t="s">
        <v>75</v>
      </c>
      <c r="B66" s="38">
        <v>39</v>
      </c>
      <c r="C66" s="38">
        <v>18</v>
      </c>
      <c r="D66" s="38">
        <v>15</v>
      </c>
      <c r="E66" s="38">
        <v>5</v>
      </c>
      <c r="F66" s="38">
        <v>1</v>
      </c>
      <c r="G66" s="38">
        <v>1</v>
      </c>
      <c r="H66" s="38">
        <v>0</v>
      </c>
      <c r="I66" s="38">
        <v>0</v>
      </c>
      <c r="J66" s="38">
        <v>0</v>
      </c>
      <c r="K66" s="38">
        <v>0</v>
      </c>
      <c r="L66" s="38">
        <v>18</v>
      </c>
      <c r="M66" s="37">
        <f t="shared" si="2"/>
        <v>0.46153846153846156</v>
      </c>
      <c r="N66" s="35">
        <v>33</v>
      </c>
      <c r="O66" s="37">
        <f t="shared" si="3"/>
        <v>0.84615384615384615</v>
      </c>
      <c r="P66" s="35">
        <v>38</v>
      </c>
      <c r="Q66" s="37">
        <f t="shared" si="4"/>
        <v>0.97435897435897434</v>
      </c>
      <c r="R66" s="35">
        <v>39</v>
      </c>
      <c r="S66" s="37">
        <f t="shared" si="5"/>
        <v>1</v>
      </c>
      <c r="T66" s="144">
        <f t="shared" si="6"/>
        <v>4.0384615384615383</v>
      </c>
    </row>
    <row r="67" spans="1:20" ht="60" x14ac:dyDescent="0.2">
      <c r="A67" s="174" t="s">
        <v>86</v>
      </c>
      <c r="B67" s="38">
        <v>157</v>
      </c>
      <c r="C67" s="38">
        <v>6</v>
      </c>
      <c r="D67" s="38">
        <v>22</v>
      </c>
      <c r="E67" s="38">
        <v>62</v>
      </c>
      <c r="F67" s="38">
        <v>67</v>
      </c>
      <c r="G67" s="38">
        <v>52</v>
      </c>
      <c r="H67" s="38">
        <v>14</v>
      </c>
      <c r="I67" s="38">
        <v>1</v>
      </c>
      <c r="J67" s="38">
        <v>0</v>
      </c>
      <c r="K67" s="38">
        <v>0</v>
      </c>
      <c r="L67" s="38">
        <v>6</v>
      </c>
      <c r="M67" s="37">
        <f t="shared" si="2"/>
        <v>3.8216560509554139E-2</v>
      </c>
      <c r="N67" s="35">
        <v>28</v>
      </c>
      <c r="O67" s="37">
        <f t="shared" si="3"/>
        <v>0.17834394904458598</v>
      </c>
      <c r="P67" s="35">
        <v>90</v>
      </c>
      <c r="Q67" s="37">
        <f t="shared" si="4"/>
        <v>0.57324840764331209</v>
      </c>
      <c r="R67" s="35">
        <v>156</v>
      </c>
      <c r="S67" s="37">
        <f t="shared" si="5"/>
        <v>0.99363057324840764</v>
      </c>
      <c r="T67" s="144">
        <f t="shared" si="6"/>
        <v>13.184713375796179</v>
      </c>
    </row>
    <row r="68" spans="1:20" x14ac:dyDescent="0.2">
      <c r="A68" s="147" t="s">
        <v>77</v>
      </c>
      <c r="B68" s="38">
        <v>24</v>
      </c>
      <c r="C68" s="38">
        <v>0</v>
      </c>
      <c r="D68" s="38">
        <v>2</v>
      </c>
      <c r="E68" s="38">
        <v>2</v>
      </c>
      <c r="F68" s="38">
        <v>20</v>
      </c>
      <c r="G68" s="38">
        <v>12</v>
      </c>
      <c r="H68" s="38">
        <v>6</v>
      </c>
      <c r="I68" s="38">
        <v>2</v>
      </c>
      <c r="J68" s="38">
        <v>0</v>
      </c>
      <c r="K68" s="38">
        <v>0</v>
      </c>
      <c r="L68" s="38">
        <v>0</v>
      </c>
      <c r="M68" s="37">
        <f t="shared" si="2"/>
        <v>0</v>
      </c>
      <c r="N68" s="35">
        <v>2</v>
      </c>
      <c r="O68" s="37">
        <f t="shared" si="3"/>
        <v>8.3333333333333329E-2</v>
      </c>
      <c r="P68" s="35">
        <v>4</v>
      </c>
      <c r="Q68" s="37">
        <f t="shared" si="4"/>
        <v>0.16666666666666666</v>
      </c>
      <c r="R68" s="35">
        <v>22</v>
      </c>
      <c r="S68" s="37">
        <f t="shared" si="5"/>
        <v>0.91666666666666663</v>
      </c>
      <c r="T68" s="144">
        <f t="shared" si="6"/>
        <v>21.625</v>
      </c>
    </row>
    <row r="69" spans="1:20" x14ac:dyDescent="0.2">
      <c r="A69" s="147" t="s">
        <v>78</v>
      </c>
      <c r="B69" s="38">
        <v>51</v>
      </c>
      <c r="C69" s="38">
        <v>0</v>
      </c>
      <c r="D69" s="38">
        <v>2</v>
      </c>
      <c r="E69" s="38">
        <v>8</v>
      </c>
      <c r="F69" s="38">
        <v>41</v>
      </c>
      <c r="G69" s="38">
        <v>27</v>
      </c>
      <c r="H69" s="38">
        <v>12</v>
      </c>
      <c r="I69" s="38">
        <v>2</v>
      </c>
      <c r="J69" s="38">
        <v>0</v>
      </c>
      <c r="K69" s="38">
        <v>0</v>
      </c>
      <c r="L69" s="38">
        <v>0</v>
      </c>
      <c r="M69" s="37">
        <f t="shared" si="2"/>
        <v>0</v>
      </c>
      <c r="N69" s="35">
        <v>2</v>
      </c>
      <c r="O69" s="37">
        <f t="shared" si="3"/>
        <v>3.9215686274509803E-2</v>
      </c>
      <c r="P69" s="35">
        <v>10</v>
      </c>
      <c r="Q69" s="37">
        <f t="shared" si="4"/>
        <v>0.19607843137254902</v>
      </c>
      <c r="R69" s="35">
        <v>49</v>
      </c>
      <c r="S69" s="37">
        <f t="shared" si="5"/>
        <v>0.96078431372549022</v>
      </c>
      <c r="T69" s="144">
        <f t="shared" si="6"/>
        <v>20.058823529411764</v>
      </c>
    </row>
    <row r="70" spans="1:20" ht="20" x14ac:dyDescent="0.2">
      <c r="A70" s="174" t="s">
        <v>87</v>
      </c>
      <c r="B70" s="38">
        <v>94</v>
      </c>
      <c r="C70" s="38">
        <v>28</v>
      </c>
      <c r="D70" s="38">
        <v>36</v>
      </c>
      <c r="E70" s="38">
        <v>18</v>
      </c>
      <c r="F70" s="38">
        <v>12</v>
      </c>
      <c r="G70" s="38">
        <v>12</v>
      </c>
      <c r="H70" s="38">
        <v>0</v>
      </c>
      <c r="I70" s="38">
        <v>0</v>
      </c>
      <c r="J70" s="38">
        <v>0</v>
      </c>
      <c r="K70" s="38">
        <v>0</v>
      </c>
      <c r="L70" s="38">
        <v>28</v>
      </c>
      <c r="M70" s="37">
        <f t="shared" si="2"/>
        <v>0.2978723404255319</v>
      </c>
      <c r="N70" s="35">
        <v>64</v>
      </c>
      <c r="O70" s="37">
        <f t="shared" si="3"/>
        <v>0.68085106382978722</v>
      </c>
      <c r="P70" s="35">
        <v>82</v>
      </c>
      <c r="Q70" s="37">
        <f t="shared" si="4"/>
        <v>0.87234042553191493</v>
      </c>
      <c r="R70" s="35">
        <v>94</v>
      </c>
      <c r="S70" s="37">
        <f t="shared" si="5"/>
        <v>1</v>
      </c>
      <c r="T70" s="144">
        <f t="shared" si="6"/>
        <v>6.1914893617021276</v>
      </c>
    </row>
    <row r="71" spans="1:20" x14ac:dyDescent="0.2">
      <c r="A71" s="174" t="s">
        <v>82</v>
      </c>
      <c r="B71" s="38">
        <v>87</v>
      </c>
      <c r="C71" s="38">
        <v>32</v>
      </c>
      <c r="D71" s="38">
        <v>36</v>
      </c>
      <c r="E71" s="38">
        <v>16</v>
      </c>
      <c r="F71" s="38">
        <v>3</v>
      </c>
      <c r="G71" s="38">
        <v>3</v>
      </c>
      <c r="H71" s="38">
        <v>0</v>
      </c>
      <c r="I71" s="38">
        <v>0</v>
      </c>
      <c r="J71" s="38">
        <v>0</v>
      </c>
      <c r="K71" s="38">
        <v>0</v>
      </c>
      <c r="L71" s="38">
        <v>32</v>
      </c>
      <c r="M71" s="37">
        <f t="shared" si="2"/>
        <v>0.36781609195402298</v>
      </c>
      <c r="N71" s="35">
        <v>68</v>
      </c>
      <c r="O71" s="37">
        <f t="shared" si="3"/>
        <v>0.7816091954022989</v>
      </c>
      <c r="P71" s="35">
        <v>84</v>
      </c>
      <c r="Q71" s="37">
        <f t="shared" si="4"/>
        <v>0.96551724137931039</v>
      </c>
      <c r="R71" s="35">
        <v>87</v>
      </c>
      <c r="S71" s="37">
        <f t="shared" si="5"/>
        <v>1</v>
      </c>
      <c r="T71" s="144">
        <f t="shared" si="6"/>
        <v>4.6896551724137927</v>
      </c>
    </row>
    <row r="72" spans="1:20" ht="20" x14ac:dyDescent="0.2">
      <c r="A72" s="174" t="s">
        <v>83</v>
      </c>
      <c r="B72" s="38">
        <v>269</v>
      </c>
      <c r="C72" s="38">
        <v>43</v>
      </c>
      <c r="D72" s="38">
        <v>40</v>
      </c>
      <c r="E72" s="38">
        <v>135</v>
      </c>
      <c r="F72" s="38">
        <v>51</v>
      </c>
      <c r="G72" s="38">
        <v>41</v>
      </c>
      <c r="H72" s="38">
        <v>9</v>
      </c>
      <c r="I72" s="38">
        <v>1</v>
      </c>
      <c r="J72" s="38">
        <v>0</v>
      </c>
      <c r="K72" s="38">
        <v>0</v>
      </c>
      <c r="L72" s="38">
        <v>43</v>
      </c>
      <c r="M72" s="37">
        <f t="shared" si="2"/>
        <v>0.15985130111524162</v>
      </c>
      <c r="N72" s="35">
        <v>83</v>
      </c>
      <c r="O72" s="37">
        <f t="shared" si="3"/>
        <v>0.30855018587360594</v>
      </c>
      <c r="P72" s="35">
        <v>218</v>
      </c>
      <c r="Q72" s="37">
        <f t="shared" si="4"/>
        <v>0.81040892193308545</v>
      </c>
      <c r="R72" s="35">
        <v>268</v>
      </c>
      <c r="S72" s="37">
        <f t="shared" si="5"/>
        <v>0.99628252788104088</v>
      </c>
      <c r="T72" s="144">
        <f t="shared" si="6"/>
        <v>9.3513011152416361</v>
      </c>
    </row>
    <row r="73" spans="1:20" ht="20" x14ac:dyDescent="0.2">
      <c r="A73" s="174" t="s">
        <v>84</v>
      </c>
      <c r="B73" s="38">
        <v>49</v>
      </c>
      <c r="C73" s="38">
        <v>38</v>
      </c>
      <c r="D73" s="38">
        <v>8</v>
      </c>
      <c r="E73" s="38">
        <v>2</v>
      </c>
      <c r="F73" s="38">
        <v>1</v>
      </c>
      <c r="G73" s="38">
        <v>1</v>
      </c>
      <c r="H73" s="38">
        <v>0</v>
      </c>
      <c r="I73" s="38">
        <v>0</v>
      </c>
      <c r="J73" s="38">
        <v>0</v>
      </c>
      <c r="K73" s="38">
        <v>0</v>
      </c>
      <c r="L73" s="38">
        <v>38</v>
      </c>
      <c r="M73" s="37">
        <f>L73/B73</f>
        <v>0.77551020408163263</v>
      </c>
      <c r="N73" s="35">
        <v>46</v>
      </c>
      <c r="O73" s="37">
        <f>N73/B73</f>
        <v>0.93877551020408168</v>
      </c>
      <c r="P73" s="35">
        <v>48</v>
      </c>
      <c r="Q73" s="37">
        <f>P73/B73</f>
        <v>0.97959183673469385</v>
      </c>
      <c r="R73" s="35">
        <v>49</v>
      </c>
      <c r="S73" s="37">
        <f>R73/B73</f>
        <v>1</v>
      </c>
      <c r="T73" s="144">
        <f>((C73*1.5)+(D73*4.5)+(E73*9)+(G73*18)+(H73*30)+(I73*48)+(J73*78)+(K73*96))/B73</f>
        <v>2.6326530612244898</v>
      </c>
    </row>
    <row r="74" spans="1:20" s="176" customFormat="1" x14ac:dyDescent="0.2"/>
    <row r="75" spans="1:20" s="176" customFormat="1" ht="10" customHeight="1" x14ac:dyDescent="0.2">
      <c r="A75" s="234" t="s">
        <v>111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</row>
    <row r="76" spans="1:20" s="176" customFormat="1" x14ac:dyDescent="0.2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</row>
    <row r="77" spans="1:20" s="176" customFormat="1" x14ac:dyDescent="0.2"/>
    <row r="78" spans="1:20" s="176" customFormat="1" x14ac:dyDescent="0.2"/>
    <row r="79" spans="1:20" s="176" customFormat="1" x14ac:dyDescent="0.2"/>
    <row r="80" spans="1:20" s="176" customFormat="1" x14ac:dyDescent="0.2"/>
    <row r="81" s="176" customFormat="1" x14ac:dyDescent="0.2"/>
    <row r="82" s="176" customFormat="1" x14ac:dyDescent="0.2"/>
    <row r="83" s="176" customFormat="1" x14ac:dyDescent="0.2"/>
    <row r="84" s="176" customFormat="1" x14ac:dyDescent="0.2"/>
    <row r="85" s="176" customFormat="1" x14ac:dyDescent="0.2"/>
    <row r="86" s="176" customFormat="1" x14ac:dyDescent="0.2"/>
    <row r="87" s="176" customFormat="1" x14ac:dyDescent="0.2"/>
    <row r="88" s="176" customFormat="1" x14ac:dyDescent="0.2"/>
    <row r="89" s="176" customFormat="1" x14ac:dyDescent="0.2"/>
    <row r="90" s="176" customFormat="1" x14ac:dyDescent="0.2"/>
    <row r="91" s="176" customFormat="1" x14ac:dyDescent="0.2"/>
    <row r="92" s="176" customFormat="1" x14ac:dyDescent="0.2"/>
    <row r="93" s="176" customFormat="1" x14ac:dyDescent="0.2"/>
    <row r="94" s="176" customFormat="1" x14ac:dyDescent="0.2"/>
    <row r="95" s="176" customFormat="1" x14ac:dyDescent="0.2"/>
    <row r="96" s="176" customFormat="1" x14ac:dyDescent="0.2"/>
    <row r="97" s="176" customFormat="1" x14ac:dyDescent="0.2"/>
    <row r="98" s="176" customFormat="1" x14ac:dyDescent="0.2"/>
    <row r="99" s="176" customFormat="1" x14ac:dyDescent="0.2"/>
    <row r="100" s="176" customFormat="1" x14ac:dyDescent="0.2"/>
    <row r="101" s="176" customFormat="1" x14ac:dyDescent="0.2"/>
    <row r="102" s="176" customFormat="1" x14ac:dyDescent="0.2"/>
    <row r="103" s="176" customFormat="1" x14ac:dyDescent="0.2"/>
    <row r="104" s="176" customFormat="1" x14ac:dyDescent="0.2"/>
    <row r="105" s="176" customFormat="1" x14ac:dyDescent="0.2"/>
    <row r="106" s="176" customFormat="1" x14ac:dyDescent="0.2"/>
    <row r="107" s="176" customFormat="1" x14ac:dyDescent="0.2"/>
    <row r="108" s="176" customFormat="1" x14ac:dyDescent="0.2"/>
    <row r="109" s="176" customFormat="1" x14ac:dyDescent="0.2"/>
    <row r="110" s="176" customFormat="1" x14ac:dyDescent="0.2"/>
    <row r="111" s="176" customFormat="1" x14ac:dyDescent="0.2"/>
    <row r="112" s="176" customFormat="1" x14ac:dyDescent="0.2"/>
    <row r="113" s="176" customFormat="1" x14ac:dyDescent="0.2"/>
    <row r="114" s="176" customFormat="1" x14ac:dyDescent="0.2"/>
    <row r="115" s="176" customFormat="1" x14ac:dyDescent="0.2"/>
    <row r="116" s="176" customFormat="1" x14ac:dyDescent="0.2"/>
    <row r="117" s="176" customFormat="1" x14ac:dyDescent="0.2"/>
    <row r="118" s="176" customFormat="1" x14ac:dyDescent="0.2"/>
    <row r="119" s="176" customFormat="1" x14ac:dyDescent="0.2"/>
    <row r="120" s="176" customFormat="1" x14ac:dyDescent="0.2"/>
    <row r="121" s="176" customFormat="1" x14ac:dyDescent="0.2"/>
    <row r="122" s="176" customFormat="1" x14ac:dyDescent="0.2"/>
    <row r="123" s="176" customFormat="1" x14ac:dyDescent="0.2"/>
    <row r="124" s="176" customFormat="1" x14ac:dyDescent="0.2"/>
    <row r="125" s="176" customFormat="1" x14ac:dyDescent="0.2"/>
    <row r="126" s="176" customFormat="1" x14ac:dyDescent="0.2"/>
    <row r="127" s="176" customFormat="1" x14ac:dyDescent="0.2"/>
    <row r="128" s="176" customFormat="1" x14ac:dyDescent="0.2"/>
    <row r="129" s="176" customFormat="1" x14ac:dyDescent="0.2"/>
    <row r="130" s="176" customFormat="1" x14ac:dyDescent="0.2"/>
    <row r="131" s="176" customFormat="1" x14ac:dyDescent="0.2"/>
    <row r="132" s="176" customFormat="1" x14ac:dyDescent="0.2"/>
    <row r="133" s="176" customFormat="1" x14ac:dyDescent="0.2"/>
    <row r="134" s="176" customFormat="1" x14ac:dyDescent="0.2"/>
    <row r="135" s="176" customFormat="1" x14ac:dyDescent="0.2"/>
    <row r="136" s="176" customFormat="1" x14ac:dyDescent="0.2"/>
    <row r="137" s="176" customFormat="1" x14ac:dyDescent="0.2"/>
    <row r="138" s="176" customFormat="1" x14ac:dyDescent="0.2"/>
    <row r="139" s="176" customFormat="1" x14ac:dyDescent="0.2"/>
    <row r="140" s="176" customFormat="1" x14ac:dyDescent="0.2"/>
    <row r="141" s="176" customFormat="1" x14ac:dyDescent="0.2"/>
    <row r="142" s="176" customFormat="1" x14ac:dyDescent="0.2"/>
    <row r="143" s="176" customFormat="1" x14ac:dyDescent="0.2"/>
    <row r="144" s="176" customFormat="1" x14ac:dyDescent="0.2"/>
    <row r="145" s="176" customFormat="1" x14ac:dyDescent="0.2"/>
    <row r="146" s="176" customFormat="1" x14ac:dyDescent="0.2"/>
    <row r="147" s="176" customFormat="1" x14ac:dyDescent="0.2"/>
    <row r="148" s="176" customFormat="1" x14ac:dyDescent="0.2"/>
    <row r="149" s="176" customFormat="1" x14ac:dyDescent="0.2"/>
    <row r="150" s="176" customFormat="1" x14ac:dyDescent="0.2"/>
    <row r="151" s="176" customFormat="1" x14ac:dyDescent="0.2"/>
    <row r="152" s="176" customFormat="1" x14ac:dyDescent="0.2"/>
    <row r="153" s="176" customFormat="1" x14ac:dyDescent="0.2"/>
    <row r="154" s="176" customFormat="1" x14ac:dyDescent="0.2"/>
    <row r="155" s="176" customFormat="1" x14ac:dyDescent="0.2"/>
    <row r="156" s="176" customFormat="1" x14ac:dyDescent="0.2"/>
    <row r="157" s="176" customFormat="1" x14ac:dyDescent="0.2"/>
    <row r="158" s="176" customFormat="1" x14ac:dyDescent="0.2"/>
    <row r="159" s="176" customFormat="1" x14ac:dyDescent="0.2"/>
    <row r="160" s="176" customFormat="1" x14ac:dyDescent="0.2"/>
    <row r="161" s="176" customFormat="1" x14ac:dyDescent="0.2"/>
    <row r="162" s="176" customFormat="1" x14ac:dyDescent="0.2"/>
    <row r="163" s="176" customFormat="1" x14ac:dyDescent="0.2"/>
    <row r="164" s="176" customFormat="1" x14ac:dyDescent="0.2"/>
    <row r="165" s="176" customFormat="1" x14ac:dyDescent="0.2"/>
    <row r="166" s="176" customFormat="1" x14ac:dyDescent="0.2"/>
    <row r="167" s="176" customFormat="1" x14ac:dyDescent="0.2"/>
    <row r="168" s="176" customFormat="1" x14ac:dyDescent="0.2"/>
    <row r="169" s="176" customFormat="1" x14ac:dyDescent="0.2"/>
    <row r="170" s="176" customFormat="1" x14ac:dyDescent="0.2"/>
    <row r="171" s="176" customFormat="1" x14ac:dyDescent="0.2"/>
    <row r="172" s="176" customFormat="1" x14ac:dyDescent="0.2"/>
    <row r="173" s="176" customFormat="1" x14ac:dyDescent="0.2"/>
    <row r="174" s="176" customFormat="1" x14ac:dyDescent="0.2"/>
    <row r="175" s="176" customFormat="1" x14ac:dyDescent="0.2"/>
    <row r="176" s="176" customFormat="1" x14ac:dyDescent="0.2"/>
    <row r="177" s="176" customFormat="1" x14ac:dyDescent="0.2"/>
    <row r="178" s="176" customFormat="1" x14ac:dyDescent="0.2"/>
    <row r="179" s="176" customFormat="1" x14ac:dyDescent="0.2"/>
    <row r="180" s="176" customFormat="1" x14ac:dyDescent="0.2"/>
    <row r="181" s="176" customFormat="1" x14ac:dyDescent="0.2"/>
    <row r="182" s="176" customFormat="1" x14ac:dyDescent="0.2"/>
    <row r="183" s="176" customFormat="1" x14ac:dyDescent="0.2"/>
    <row r="184" s="176" customFormat="1" x14ac:dyDescent="0.2"/>
    <row r="185" s="176" customFormat="1" x14ac:dyDescent="0.2"/>
    <row r="186" s="176" customFormat="1" x14ac:dyDescent="0.2"/>
    <row r="187" s="176" customFormat="1" x14ac:dyDescent="0.2"/>
    <row r="188" s="176" customFormat="1" x14ac:dyDescent="0.2"/>
    <row r="189" s="176" customFormat="1" x14ac:dyDescent="0.2"/>
    <row r="190" s="176" customFormat="1" x14ac:dyDescent="0.2"/>
    <row r="191" s="176" customFormat="1" x14ac:dyDescent="0.2"/>
    <row r="192" s="176" customFormat="1" x14ac:dyDescent="0.2"/>
    <row r="193" s="176" customFormat="1" x14ac:dyDescent="0.2"/>
    <row r="194" s="176" customFormat="1" x14ac:dyDescent="0.2"/>
    <row r="195" s="176" customFormat="1" x14ac:dyDescent="0.2"/>
    <row r="196" s="176" customFormat="1" x14ac:dyDescent="0.2"/>
    <row r="197" s="176" customFormat="1" x14ac:dyDescent="0.2"/>
    <row r="198" s="176" customFormat="1" x14ac:dyDescent="0.2"/>
    <row r="199" s="176" customFormat="1" x14ac:dyDescent="0.2"/>
    <row r="200" s="176" customFormat="1" x14ac:dyDescent="0.2"/>
    <row r="201" s="176" customFormat="1" x14ac:dyDescent="0.2"/>
    <row r="202" s="176" customFormat="1" x14ac:dyDescent="0.2"/>
    <row r="203" s="176" customFormat="1" x14ac:dyDescent="0.2"/>
    <row r="204" s="176" customFormat="1" x14ac:dyDescent="0.2"/>
    <row r="205" s="176" customFormat="1" x14ac:dyDescent="0.2"/>
    <row r="206" s="176" customFormat="1" x14ac:dyDescent="0.2"/>
    <row r="207" s="176" customFormat="1" x14ac:dyDescent="0.2"/>
    <row r="208" s="176" customFormat="1" x14ac:dyDescent="0.2"/>
    <row r="209" s="176" customFormat="1" x14ac:dyDescent="0.2"/>
    <row r="210" s="176" customFormat="1" x14ac:dyDescent="0.2"/>
    <row r="211" s="176" customFormat="1" x14ac:dyDescent="0.2"/>
    <row r="212" s="176" customFormat="1" x14ac:dyDescent="0.2"/>
    <row r="213" s="176" customFormat="1" x14ac:dyDescent="0.2"/>
    <row r="214" s="176" customFormat="1" x14ac:dyDescent="0.2"/>
    <row r="215" s="176" customFormat="1" x14ac:dyDescent="0.2"/>
    <row r="216" s="176" customFormat="1" x14ac:dyDescent="0.2"/>
    <row r="217" s="176" customFormat="1" x14ac:dyDescent="0.2"/>
    <row r="218" s="176" customFormat="1" x14ac:dyDescent="0.2"/>
    <row r="219" s="176" customFormat="1" x14ac:dyDescent="0.2"/>
    <row r="220" s="176" customFormat="1" x14ac:dyDescent="0.2"/>
    <row r="221" s="176" customFormat="1" x14ac:dyDescent="0.2"/>
    <row r="222" s="176" customFormat="1" x14ac:dyDescent="0.2"/>
    <row r="223" s="176" customFormat="1" x14ac:dyDescent="0.2"/>
    <row r="224" s="176" customFormat="1" x14ac:dyDescent="0.2"/>
    <row r="225" s="176" customFormat="1" x14ac:dyDescent="0.2"/>
    <row r="226" s="176" customFormat="1" x14ac:dyDescent="0.2"/>
    <row r="227" s="176" customFormat="1" x14ac:dyDescent="0.2"/>
    <row r="228" s="176" customFormat="1" x14ac:dyDescent="0.2"/>
    <row r="229" s="176" customFormat="1" x14ac:dyDescent="0.2"/>
    <row r="230" s="176" customFormat="1" x14ac:dyDescent="0.2"/>
    <row r="231" s="176" customFormat="1" x14ac:dyDescent="0.2"/>
    <row r="232" s="176" customFormat="1" x14ac:dyDescent="0.2"/>
    <row r="233" s="176" customFormat="1" x14ac:dyDescent="0.2"/>
    <row r="234" s="176" customFormat="1" x14ac:dyDescent="0.2"/>
    <row r="235" s="176" customFormat="1" x14ac:dyDescent="0.2"/>
    <row r="236" s="176" customFormat="1" x14ac:dyDescent="0.2"/>
    <row r="237" s="176" customFormat="1" x14ac:dyDescent="0.2"/>
    <row r="238" s="176" customFormat="1" x14ac:dyDescent="0.2"/>
    <row r="239" s="176" customFormat="1" x14ac:dyDescent="0.2"/>
    <row r="240" s="176" customFormat="1" x14ac:dyDescent="0.2"/>
    <row r="241" spans="1:20" s="176" customFormat="1" x14ac:dyDescent="0.2"/>
    <row r="242" spans="1:20" s="176" customFormat="1" x14ac:dyDescent="0.2"/>
    <row r="243" spans="1:20" s="176" customFormat="1" x14ac:dyDescent="0.2"/>
    <row r="244" spans="1:20" s="176" customFormat="1" x14ac:dyDescent="0.2"/>
    <row r="245" spans="1:20" s="176" customFormat="1" x14ac:dyDescent="0.2"/>
    <row r="246" spans="1:20" s="176" customFormat="1" x14ac:dyDescent="0.2"/>
    <row r="247" spans="1:20" s="176" customFormat="1" x14ac:dyDescent="0.2"/>
    <row r="248" spans="1:20" s="176" customFormat="1" x14ac:dyDescent="0.2"/>
    <row r="249" spans="1:20" s="176" customFormat="1" x14ac:dyDescent="0.2"/>
    <row r="250" spans="1:20" s="176" customFormat="1" x14ac:dyDescent="0.2"/>
    <row r="251" spans="1:20" s="176" customFormat="1" x14ac:dyDescent="0.2"/>
    <row r="252" spans="1:20" s="176" customFormat="1" x14ac:dyDescent="0.2"/>
    <row r="253" spans="1:20" s="176" customFormat="1" x14ac:dyDescent="0.2"/>
    <row r="254" spans="1:20" s="176" customFormat="1" x14ac:dyDescent="0.2"/>
    <row r="255" spans="1:20" x14ac:dyDescent="0.2">
      <c r="A255" s="176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</row>
    <row r="256" spans="1:20" x14ac:dyDescent="0.2">
      <c r="A256" s="176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</row>
    <row r="257" s="176" customFormat="1" x14ac:dyDescent="0.2"/>
    <row r="258" s="176" customFormat="1" x14ac:dyDescent="0.2"/>
    <row r="259" s="176" customFormat="1" x14ac:dyDescent="0.2"/>
    <row r="260" s="176" customFormat="1" x14ac:dyDescent="0.2"/>
    <row r="261" s="176" customFormat="1" x14ac:dyDescent="0.2"/>
    <row r="262" s="176" customFormat="1" x14ac:dyDescent="0.2"/>
    <row r="263" s="176" customFormat="1" x14ac:dyDescent="0.2"/>
    <row r="264" s="176" customFormat="1" x14ac:dyDescent="0.2"/>
    <row r="265" s="176" customFormat="1" x14ac:dyDescent="0.2"/>
    <row r="266" s="176" customFormat="1" x14ac:dyDescent="0.2"/>
    <row r="267" s="176" customFormat="1" x14ac:dyDescent="0.2"/>
    <row r="268" s="176" customFormat="1" x14ac:dyDescent="0.2"/>
    <row r="269" s="176" customFormat="1" x14ac:dyDescent="0.2"/>
    <row r="270" s="176" customFormat="1" x14ac:dyDescent="0.2"/>
    <row r="271" s="176" customFormat="1" x14ac:dyDescent="0.2"/>
    <row r="272" s="176" customFormat="1" x14ac:dyDescent="0.2"/>
    <row r="273" s="176" customFormat="1" x14ac:dyDescent="0.2"/>
    <row r="274" s="176" customFormat="1" x14ac:dyDescent="0.2"/>
    <row r="275" s="176" customFormat="1" x14ac:dyDescent="0.2"/>
    <row r="276" s="176" customFormat="1" x14ac:dyDescent="0.2"/>
    <row r="277" s="176" customFormat="1" x14ac:dyDescent="0.2"/>
    <row r="278" s="176" customFormat="1" x14ac:dyDescent="0.2"/>
    <row r="279" s="176" customFormat="1" x14ac:dyDescent="0.2"/>
    <row r="280" s="176" customFormat="1" x14ac:dyDescent="0.2"/>
    <row r="281" s="176" customFormat="1" x14ac:dyDescent="0.2"/>
    <row r="282" s="176" customFormat="1" x14ac:dyDescent="0.2"/>
    <row r="283" s="176" customFormat="1" x14ac:dyDescent="0.2"/>
    <row r="284" s="176" customFormat="1" x14ac:dyDescent="0.2"/>
    <row r="285" s="176" customFormat="1" x14ac:dyDescent="0.2"/>
    <row r="286" s="176" customFormat="1" x14ac:dyDescent="0.2"/>
    <row r="287" s="176" customFormat="1" x14ac:dyDescent="0.2"/>
    <row r="288" s="176" customFormat="1" x14ac:dyDescent="0.2"/>
    <row r="289" s="176" customFormat="1" x14ac:dyDescent="0.2"/>
    <row r="290" s="176" customFormat="1" x14ac:dyDescent="0.2"/>
    <row r="291" s="176" customFormat="1" x14ac:dyDescent="0.2"/>
    <row r="292" s="176" customFormat="1" x14ac:dyDescent="0.2"/>
    <row r="293" s="176" customFormat="1" x14ac:dyDescent="0.2"/>
    <row r="294" s="176" customFormat="1" x14ac:dyDescent="0.2"/>
    <row r="295" s="176" customFormat="1" x14ac:dyDescent="0.2"/>
    <row r="296" s="176" customFormat="1" x14ac:dyDescent="0.2"/>
    <row r="297" s="176" customFormat="1" x14ac:dyDescent="0.2"/>
    <row r="298" s="176" customFormat="1" x14ac:dyDescent="0.2"/>
    <row r="299" s="176" customFormat="1" x14ac:dyDescent="0.2"/>
    <row r="300" s="176" customFormat="1" x14ac:dyDescent="0.2"/>
    <row r="301" s="176" customFormat="1" x14ac:dyDescent="0.2"/>
    <row r="302" s="176" customFormat="1" x14ac:dyDescent="0.2"/>
    <row r="303" s="176" customFormat="1" x14ac:dyDescent="0.2"/>
    <row r="304" s="176" customFormat="1" x14ac:dyDescent="0.2"/>
    <row r="305" s="176" customFormat="1" x14ac:dyDescent="0.2"/>
    <row r="306" s="176" customFormat="1" x14ac:dyDescent="0.2"/>
    <row r="307" s="176" customFormat="1" x14ac:dyDescent="0.2"/>
    <row r="308" s="176" customFormat="1" x14ac:dyDescent="0.2"/>
    <row r="309" s="176" customFormat="1" x14ac:dyDescent="0.2"/>
    <row r="310" s="176" customFormat="1" x14ac:dyDescent="0.2"/>
    <row r="311" s="176" customFormat="1" x14ac:dyDescent="0.2"/>
    <row r="312" s="176" customFormat="1" x14ac:dyDescent="0.2"/>
    <row r="313" s="176" customFormat="1" x14ac:dyDescent="0.2"/>
    <row r="314" s="176" customFormat="1" x14ac:dyDescent="0.2"/>
    <row r="315" s="176" customFormat="1" x14ac:dyDescent="0.2"/>
    <row r="316" s="176" customFormat="1" x14ac:dyDescent="0.2"/>
    <row r="317" s="176" customFormat="1" x14ac:dyDescent="0.2"/>
    <row r="318" s="176" customFormat="1" x14ac:dyDescent="0.2"/>
    <row r="319" s="176" customFormat="1" x14ac:dyDescent="0.2"/>
    <row r="320" s="176" customFormat="1" x14ac:dyDescent="0.2"/>
    <row r="321" s="176" customFormat="1" x14ac:dyDescent="0.2"/>
    <row r="322" s="176" customFormat="1" x14ac:dyDescent="0.2"/>
    <row r="323" s="176" customFormat="1" x14ac:dyDescent="0.2"/>
    <row r="324" s="176" customFormat="1" x14ac:dyDescent="0.2"/>
    <row r="325" s="176" customFormat="1" x14ac:dyDescent="0.2"/>
    <row r="326" s="176" customFormat="1" x14ac:dyDescent="0.2"/>
    <row r="327" s="176" customFormat="1" x14ac:dyDescent="0.2"/>
    <row r="328" s="176" customFormat="1" x14ac:dyDescent="0.2"/>
    <row r="329" s="176" customFormat="1" x14ac:dyDescent="0.2"/>
    <row r="330" s="176" customFormat="1" x14ac:dyDescent="0.2"/>
    <row r="331" s="176" customFormat="1" x14ac:dyDescent="0.2"/>
    <row r="332" s="176" customFormat="1" x14ac:dyDescent="0.2"/>
    <row r="333" s="176" customFormat="1" x14ac:dyDescent="0.2"/>
    <row r="334" s="176" customFormat="1" x14ac:dyDescent="0.2"/>
    <row r="335" s="176" customFormat="1" x14ac:dyDescent="0.2"/>
    <row r="336" s="176" customFormat="1" x14ac:dyDescent="0.2"/>
    <row r="337" s="176" customFormat="1" x14ac:dyDescent="0.2"/>
    <row r="338" s="176" customFormat="1" x14ac:dyDescent="0.2"/>
    <row r="339" s="176" customFormat="1" x14ac:dyDescent="0.2"/>
    <row r="340" s="176" customFormat="1" x14ac:dyDescent="0.2"/>
    <row r="341" s="176" customFormat="1" x14ac:dyDescent="0.2"/>
    <row r="342" s="176" customFormat="1" x14ac:dyDescent="0.2"/>
    <row r="343" s="176" customFormat="1" x14ac:dyDescent="0.2"/>
    <row r="344" s="176" customFormat="1" x14ac:dyDescent="0.2"/>
    <row r="345" s="176" customFormat="1" x14ac:dyDescent="0.2"/>
    <row r="346" s="176" customFormat="1" x14ac:dyDescent="0.2"/>
    <row r="347" s="176" customFormat="1" x14ac:dyDescent="0.2"/>
    <row r="348" s="176" customFormat="1" x14ac:dyDescent="0.2"/>
    <row r="349" s="176" customFormat="1" x14ac:dyDescent="0.2"/>
    <row r="350" s="176" customFormat="1" x14ac:dyDescent="0.2"/>
    <row r="351" s="176" customFormat="1" x14ac:dyDescent="0.2"/>
    <row r="352" s="176" customFormat="1" x14ac:dyDescent="0.2"/>
    <row r="353" s="176" customFormat="1" x14ac:dyDescent="0.2"/>
    <row r="354" s="176" customFormat="1" x14ac:dyDescent="0.2"/>
    <row r="355" s="176" customFormat="1" x14ac:dyDescent="0.2"/>
    <row r="356" s="176" customFormat="1" x14ac:dyDescent="0.2"/>
    <row r="357" s="176" customFormat="1" x14ac:dyDescent="0.2"/>
    <row r="358" s="176" customFormat="1" x14ac:dyDescent="0.2"/>
    <row r="359" s="176" customFormat="1" x14ac:dyDescent="0.2"/>
    <row r="360" s="176" customFormat="1" x14ac:dyDescent="0.2"/>
    <row r="361" s="176" customFormat="1" x14ac:dyDescent="0.2"/>
    <row r="362" s="176" customFormat="1" x14ac:dyDescent="0.2"/>
    <row r="363" s="176" customFormat="1" x14ac:dyDescent="0.2"/>
    <row r="364" s="176" customFormat="1" x14ac:dyDescent="0.2"/>
    <row r="365" s="176" customFormat="1" x14ac:dyDescent="0.2"/>
    <row r="366" s="176" customFormat="1" x14ac:dyDescent="0.2"/>
    <row r="367" s="176" customFormat="1" x14ac:dyDescent="0.2"/>
    <row r="368" s="176" customFormat="1" x14ac:dyDescent="0.2"/>
    <row r="369" s="176" customFormat="1" x14ac:dyDescent="0.2"/>
    <row r="370" s="176" customFormat="1" x14ac:dyDescent="0.2"/>
    <row r="371" s="176" customFormat="1" x14ac:dyDescent="0.2"/>
    <row r="372" s="176" customFormat="1" x14ac:dyDescent="0.2"/>
    <row r="373" s="176" customFormat="1" x14ac:dyDescent="0.2"/>
    <row r="374" s="176" customFormat="1" x14ac:dyDescent="0.2"/>
    <row r="375" s="176" customFormat="1" x14ac:dyDescent="0.2"/>
    <row r="376" s="176" customFormat="1" x14ac:dyDescent="0.2"/>
    <row r="377" s="176" customFormat="1" x14ac:dyDescent="0.2"/>
    <row r="378" s="176" customFormat="1" x14ac:dyDescent="0.2"/>
    <row r="379" s="176" customFormat="1" x14ac:dyDescent="0.2"/>
    <row r="380" s="176" customFormat="1" x14ac:dyDescent="0.2"/>
    <row r="381" s="176" customFormat="1" x14ac:dyDescent="0.2"/>
    <row r="382" s="176" customFormat="1" x14ac:dyDescent="0.2"/>
    <row r="383" s="176" customFormat="1" x14ac:dyDescent="0.2"/>
    <row r="384" s="176" customFormat="1" x14ac:dyDescent="0.2"/>
    <row r="385" s="176" customFormat="1" x14ac:dyDescent="0.2"/>
    <row r="386" s="176" customFormat="1" x14ac:dyDescent="0.2"/>
    <row r="387" s="176" customFormat="1" x14ac:dyDescent="0.2"/>
    <row r="388" s="176" customFormat="1" x14ac:dyDescent="0.2"/>
    <row r="389" s="176" customFormat="1" x14ac:dyDescent="0.2"/>
    <row r="390" s="176" customFormat="1" x14ac:dyDescent="0.2"/>
    <row r="391" s="176" customFormat="1" x14ac:dyDescent="0.2"/>
    <row r="392" s="176" customFormat="1" x14ac:dyDescent="0.2"/>
    <row r="393" s="176" customFormat="1" x14ac:dyDescent="0.2"/>
    <row r="394" s="176" customFormat="1" x14ac:dyDescent="0.2"/>
    <row r="395" s="176" customFormat="1" x14ac:dyDescent="0.2"/>
    <row r="396" s="176" customFormat="1" x14ac:dyDescent="0.2"/>
    <row r="397" s="176" customFormat="1" x14ac:dyDescent="0.2"/>
    <row r="398" s="176" customFormat="1" x14ac:dyDescent="0.2"/>
    <row r="399" s="176" customFormat="1" x14ac:dyDescent="0.2"/>
    <row r="400" s="176" customFormat="1" x14ac:dyDescent="0.2"/>
    <row r="401" s="176" customFormat="1" x14ac:dyDescent="0.2"/>
    <row r="402" s="176" customFormat="1" x14ac:dyDescent="0.2"/>
    <row r="403" s="176" customFormat="1" x14ac:dyDescent="0.2"/>
    <row r="404" s="176" customFormat="1" x14ac:dyDescent="0.2"/>
    <row r="405" s="176" customFormat="1" x14ac:dyDescent="0.2"/>
    <row r="406" s="176" customFormat="1" x14ac:dyDescent="0.2"/>
    <row r="407" s="176" customFormat="1" x14ac:dyDescent="0.2"/>
    <row r="408" s="176" customFormat="1" x14ac:dyDescent="0.2"/>
    <row r="409" s="176" customFormat="1" x14ac:dyDescent="0.2"/>
    <row r="410" s="176" customFormat="1" x14ac:dyDescent="0.2"/>
    <row r="411" s="176" customFormat="1" x14ac:dyDescent="0.2"/>
    <row r="412" s="176" customFormat="1" x14ac:dyDescent="0.2"/>
    <row r="413" s="176" customFormat="1" x14ac:dyDescent="0.2"/>
    <row r="414" s="176" customFormat="1" x14ac:dyDescent="0.2"/>
    <row r="415" s="176" customFormat="1" x14ac:dyDescent="0.2"/>
    <row r="416" s="176" customFormat="1" x14ac:dyDescent="0.2"/>
    <row r="417" s="176" customFormat="1" x14ac:dyDescent="0.2"/>
    <row r="418" s="176" customFormat="1" x14ac:dyDescent="0.2"/>
    <row r="419" s="176" customFormat="1" x14ac:dyDescent="0.2"/>
    <row r="420" s="176" customFormat="1" x14ac:dyDescent="0.2"/>
    <row r="421" s="176" customFormat="1" x14ac:dyDescent="0.2"/>
    <row r="422" s="176" customFormat="1" x14ac:dyDescent="0.2"/>
    <row r="423" s="176" customFormat="1" x14ac:dyDescent="0.2"/>
    <row r="424" s="176" customFormat="1" x14ac:dyDescent="0.2"/>
    <row r="425" s="176" customFormat="1" x14ac:dyDescent="0.2"/>
    <row r="426" s="176" customFormat="1" x14ac:dyDescent="0.2"/>
    <row r="427" s="176" customFormat="1" x14ac:dyDescent="0.2"/>
    <row r="428" s="176" customFormat="1" x14ac:dyDescent="0.2"/>
    <row r="429" s="176" customFormat="1" x14ac:dyDescent="0.2"/>
    <row r="430" s="176" customFormat="1" x14ac:dyDescent="0.2"/>
    <row r="431" s="176" customFormat="1" x14ac:dyDescent="0.2"/>
    <row r="432" s="176" customFormat="1" x14ac:dyDescent="0.2"/>
    <row r="433" s="176" customFormat="1" x14ac:dyDescent="0.2"/>
    <row r="434" s="176" customFormat="1" x14ac:dyDescent="0.2"/>
    <row r="435" s="176" customFormat="1" x14ac:dyDescent="0.2"/>
    <row r="436" s="176" customFormat="1" x14ac:dyDescent="0.2"/>
    <row r="437" s="176" customFormat="1" x14ac:dyDescent="0.2"/>
    <row r="438" s="176" customFormat="1" x14ac:dyDescent="0.2"/>
    <row r="439" s="176" customFormat="1" x14ac:dyDescent="0.2"/>
    <row r="440" s="176" customFormat="1" x14ac:dyDescent="0.2"/>
    <row r="441" s="176" customFormat="1" x14ac:dyDescent="0.2"/>
    <row r="442" s="176" customFormat="1" x14ac:dyDescent="0.2"/>
    <row r="443" s="176" customFormat="1" x14ac:dyDescent="0.2"/>
    <row r="444" s="176" customFormat="1" x14ac:dyDescent="0.2"/>
    <row r="445" s="176" customFormat="1" x14ac:dyDescent="0.2"/>
    <row r="446" s="176" customFormat="1" x14ac:dyDescent="0.2"/>
    <row r="447" s="176" customFormat="1" x14ac:dyDescent="0.2"/>
    <row r="448" s="176" customFormat="1" x14ac:dyDescent="0.2"/>
    <row r="449" s="176" customFormat="1" x14ac:dyDescent="0.2"/>
    <row r="450" s="176" customFormat="1" x14ac:dyDescent="0.2"/>
    <row r="451" s="176" customFormat="1" x14ac:dyDescent="0.2"/>
    <row r="452" s="176" customFormat="1" x14ac:dyDescent="0.2"/>
    <row r="453" s="176" customFormat="1" x14ac:dyDescent="0.2"/>
    <row r="454" s="176" customFormat="1" x14ac:dyDescent="0.2"/>
    <row r="455" s="176" customFormat="1" x14ac:dyDescent="0.2"/>
    <row r="456" s="176" customFormat="1" x14ac:dyDescent="0.2"/>
    <row r="457" s="176" customFormat="1" x14ac:dyDescent="0.2"/>
    <row r="458" s="176" customFormat="1" x14ac:dyDescent="0.2"/>
    <row r="459" s="176" customFormat="1" x14ac:dyDescent="0.2"/>
    <row r="460" s="176" customFormat="1" x14ac:dyDescent="0.2"/>
    <row r="461" s="176" customFormat="1" x14ac:dyDescent="0.2"/>
    <row r="462" s="176" customFormat="1" x14ac:dyDescent="0.2"/>
    <row r="463" s="176" customFormat="1" x14ac:dyDescent="0.2"/>
    <row r="464" s="176" customFormat="1" x14ac:dyDescent="0.2"/>
    <row r="465" s="176" customFormat="1" x14ac:dyDescent="0.2"/>
    <row r="466" s="176" customFormat="1" x14ac:dyDescent="0.2"/>
    <row r="467" s="176" customFormat="1" x14ac:dyDescent="0.2"/>
    <row r="468" s="176" customFormat="1" x14ac:dyDescent="0.2"/>
    <row r="469" s="176" customFormat="1" x14ac:dyDescent="0.2"/>
    <row r="470" s="176" customFormat="1" x14ac:dyDescent="0.2"/>
    <row r="471" s="176" customFormat="1" x14ac:dyDescent="0.2"/>
    <row r="472" s="176" customFormat="1" x14ac:dyDescent="0.2"/>
    <row r="473" s="176" customFormat="1" x14ac:dyDescent="0.2"/>
    <row r="474" s="176" customFormat="1" x14ac:dyDescent="0.2"/>
    <row r="475" s="176" customFormat="1" x14ac:dyDescent="0.2"/>
    <row r="476" s="176" customFormat="1" x14ac:dyDescent="0.2"/>
    <row r="477" s="176" customFormat="1" x14ac:dyDescent="0.2"/>
    <row r="478" s="176" customFormat="1" x14ac:dyDescent="0.2"/>
    <row r="479" s="176" customFormat="1" x14ac:dyDescent="0.2"/>
    <row r="480" s="176" customFormat="1" x14ac:dyDescent="0.2"/>
    <row r="481" s="176" customFormat="1" x14ac:dyDescent="0.2"/>
    <row r="482" s="176" customFormat="1" x14ac:dyDescent="0.2"/>
    <row r="483" s="176" customFormat="1" x14ac:dyDescent="0.2"/>
    <row r="484" s="176" customFormat="1" x14ac:dyDescent="0.2"/>
    <row r="485" s="176" customFormat="1" x14ac:dyDescent="0.2"/>
    <row r="486" s="176" customFormat="1" x14ac:dyDescent="0.2"/>
    <row r="487" s="176" customFormat="1" x14ac:dyDescent="0.2"/>
    <row r="488" s="176" customFormat="1" x14ac:dyDescent="0.2"/>
    <row r="489" s="176" customFormat="1" x14ac:dyDescent="0.2"/>
    <row r="490" s="176" customFormat="1" x14ac:dyDescent="0.2"/>
    <row r="491" s="176" customFormat="1" x14ac:dyDescent="0.2"/>
    <row r="492" s="176" customFormat="1" x14ac:dyDescent="0.2"/>
    <row r="493" s="176" customFormat="1" x14ac:dyDescent="0.2"/>
    <row r="494" s="176" customFormat="1" x14ac:dyDescent="0.2"/>
    <row r="495" s="176" customFormat="1" x14ac:dyDescent="0.2"/>
    <row r="496" s="176" customFormat="1" x14ac:dyDescent="0.2"/>
    <row r="497" s="176" customFormat="1" x14ac:dyDescent="0.2"/>
    <row r="498" s="176" customFormat="1" x14ac:dyDescent="0.2"/>
    <row r="499" s="176" customFormat="1" x14ac:dyDescent="0.2"/>
    <row r="500" s="176" customFormat="1" x14ac:dyDescent="0.2"/>
    <row r="501" s="176" customFormat="1" x14ac:dyDescent="0.2"/>
    <row r="502" s="176" customFormat="1" x14ac:dyDescent="0.2"/>
    <row r="503" s="176" customFormat="1" x14ac:dyDescent="0.2"/>
    <row r="504" s="176" customFormat="1" x14ac:dyDescent="0.2"/>
    <row r="505" s="176" customFormat="1" x14ac:dyDescent="0.2"/>
    <row r="506" s="176" customFormat="1" x14ac:dyDescent="0.2"/>
    <row r="507" s="176" customFormat="1" x14ac:dyDescent="0.2"/>
    <row r="508" s="176" customFormat="1" x14ac:dyDescent="0.2"/>
    <row r="509" s="176" customFormat="1" x14ac:dyDescent="0.2"/>
    <row r="510" s="176" customFormat="1" x14ac:dyDescent="0.2"/>
    <row r="511" s="176" customFormat="1" x14ac:dyDescent="0.2"/>
    <row r="512" s="176" customFormat="1" x14ac:dyDescent="0.2"/>
    <row r="513" s="176" customFormat="1" x14ac:dyDescent="0.2"/>
    <row r="514" s="176" customFormat="1" x14ac:dyDescent="0.2"/>
    <row r="515" s="176" customFormat="1" x14ac:dyDescent="0.2"/>
    <row r="516" s="176" customFormat="1" x14ac:dyDescent="0.2"/>
    <row r="517" s="176" customFormat="1" x14ac:dyDescent="0.2"/>
    <row r="518" s="176" customFormat="1" x14ac:dyDescent="0.2"/>
    <row r="519" s="176" customFormat="1" x14ac:dyDescent="0.2"/>
    <row r="520" s="176" customFormat="1" x14ac:dyDescent="0.2"/>
    <row r="521" s="176" customFormat="1" x14ac:dyDescent="0.2"/>
    <row r="522" s="176" customFormat="1" x14ac:dyDescent="0.2"/>
    <row r="523" s="176" customFormat="1" x14ac:dyDescent="0.2"/>
    <row r="524" s="176" customFormat="1" x14ac:dyDescent="0.2"/>
    <row r="525" s="176" customFormat="1" x14ac:dyDescent="0.2"/>
    <row r="526" s="176" customFormat="1" x14ac:dyDescent="0.2"/>
    <row r="527" s="176" customFormat="1" x14ac:dyDescent="0.2"/>
    <row r="528" s="176" customFormat="1" x14ac:dyDescent="0.2"/>
    <row r="529" s="176" customFormat="1" x14ac:dyDescent="0.2"/>
    <row r="530" s="176" customFormat="1" x14ac:dyDescent="0.2"/>
    <row r="531" s="176" customFormat="1" x14ac:dyDescent="0.2"/>
    <row r="532" s="176" customFormat="1" x14ac:dyDescent="0.2"/>
    <row r="533" s="176" customFormat="1" x14ac:dyDescent="0.2"/>
    <row r="534" s="176" customFormat="1" x14ac:dyDescent="0.2"/>
    <row r="535" s="176" customFormat="1" x14ac:dyDescent="0.2"/>
    <row r="536" s="176" customFormat="1" x14ac:dyDescent="0.2"/>
    <row r="537" s="176" customFormat="1" x14ac:dyDescent="0.2"/>
    <row r="538" s="176" customFormat="1" x14ac:dyDescent="0.2"/>
    <row r="539" s="176" customFormat="1" x14ac:dyDescent="0.2"/>
    <row r="540" s="176" customFormat="1" x14ac:dyDescent="0.2"/>
    <row r="541" s="176" customFormat="1" x14ac:dyDescent="0.2"/>
    <row r="542" s="176" customFormat="1" x14ac:dyDescent="0.2"/>
    <row r="543" s="176" customFormat="1" x14ac:dyDescent="0.2"/>
    <row r="544" s="176" customFormat="1" x14ac:dyDescent="0.2"/>
    <row r="545" s="176" customFormat="1" x14ac:dyDescent="0.2"/>
    <row r="546" s="176" customFormat="1" x14ac:dyDescent="0.2"/>
    <row r="547" s="176" customFormat="1" x14ac:dyDescent="0.2"/>
    <row r="548" s="176" customFormat="1" x14ac:dyDescent="0.2"/>
    <row r="549" s="176" customFormat="1" x14ac:dyDescent="0.2"/>
    <row r="550" s="176" customFormat="1" x14ac:dyDescent="0.2"/>
    <row r="551" s="176" customFormat="1" x14ac:dyDescent="0.2"/>
    <row r="552" s="176" customFormat="1" x14ac:dyDescent="0.2"/>
    <row r="553" s="176" customFormat="1" x14ac:dyDescent="0.2"/>
    <row r="554" s="176" customFormat="1" x14ac:dyDescent="0.2"/>
    <row r="555" s="176" customFormat="1" x14ac:dyDescent="0.2"/>
    <row r="556" s="176" customFormat="1" x14ac:dyDescent="0.2"/>
    <row r="557" s="176" customFormat="1" x14ac:dyDescent="0.2"/>
    <row r="558" s="176" customFormat="1" x14ac:dyDescent="0.2"/>
    <row r="559" s="176" customFormat="1" x14ac:dyDescent="0.2"/>
    <row r="560" s="176" customFormat="1" x14ac:dyDescent="0.2"/>
    <row r="561" s="176" customFormat="1" x14ac:dyDescent="0.2"/>
    <row r="562" s="176" customFormat="1" x14ac:dyDescent="0.2"/>
    <row r="563" s="176" customFormat="1" x14ac:dyDescent="0.2"/>
    <row r="564" s="176" customFormat="1" x14ac:dyDescent="0.2"/>
    <row r="565" s="176" customFormat="1" x14ac:dyDescent="0.2"/>
    <row r="566" s="176" customFormat="1" x14ac:dyDescent="0.2"/>
    <row r="567" s="176" customFormat="1" x14ac:dyDescent="0.2"/>
    <row r="568" s="176" customFormat="1" x14ac:dyDescent="0.2"/>
    <row r="569" s="176" customFormat="1" x14ac:dyDescent="0.2"/>
    <row r="570" s="176" customFormat="1" x14ac:dyDescent="0.2"/>
    <row r="571" s="176" customFormat="1" x14ac:dyDescent="0.2"/>
    <row r="572" s="176" customFormat="1" x14ac:dyDescent="0.2"/>
    <row r="573" s="176" customFormat="1" x14ac:dyDescent="0.2"/>
    <row r="574" s="176" customFormat="1" x14ac:dyDescent="0.2"/>
    <row r="575" s="176" customFormat="1" x14ac:dyDescent="0.2"/>
    <row r="576" s="176" customFormat="1" x14ac:dyDescent="0.2"/>
    <row r="577" s="176" customFormat="1" x14ac:dyDescent="0.2"/>
    <row r="578" s="176" customFormat="1" x14ac:dyDescent="0.2"/>
    <row r="579" s="176" customFormat="1" x14ac:dyDescent="0.2"/>
    <row r="580" s="176" customFormat="1" x14ac:dyDescent="0.2"/>
    <row r="581" s="176" customFormat="1" x14ac:dyDescent="0.2"/>
    <row r="582" s="176" customFormat="1" x14ac:dyDescent="0.2"/>
    <row r="583" s="176" customFormat="1" x14ac:dyDescent="0.2"/>
    <row r="584" s="176" customFormat="1" x14ac:dyDescent="0.2"/>
    <row r="585" s="176" customFormat="1" x14ac:dyDescent="0.2"/>
    <row r="586" s="176" customFormat="1" x14ac:dyDescent="0.2"/>
    <row r="587" s="176" customFormat="1" x14ac:dyDescent="0.2"/>
    <row r="588" s="176" customFormat="1" x14ac:dyDescent="0.2"/>
    <row r="589" s="176" customFormat="1" x14ac:dyDescent="0.2"/>
    <row r="590" s="176" customFormat="1" x14ac:dyDescent="0.2"/>
    <row r="591" s="176" customFormat="1" x14ac:dyDescent="0.2"/>
    <row r="592" s="176" customFormat="1" x14ac:dyDescent="0.2"/>
    <row r="593" s="176" customFormat="1" x14ac:dyDescent="0.2"/>
    <row r="594" s="176" customFormat="1" x14ac:dyDescent="0.2"/>
    <row r="595" s="176" customFormat="1" x14ac:dyDescent="0.2"/>
    <row r="596" s="176" customFormat="1" x14ac:dyDescent="0.2"/>
    <row r="597" s="176" customFormat="1" x14ac:dyDescent="0.2"/>
    <row r="598" s="176" customFormat="1" x14ac:dyDescent="0.2"/>
    <row r="599" s="176" customFormat="1" x14ac:dyDescent="0.2"/>
    <row r="600" s="176" customFormat="1" x14ac:dyDescent="0.2"/>
    <row r="601" s="176" customFormat="1" x14ac:dyDescent="0.2"/>
    <row r="602" s="176" customFormat="1" x14ac:dyDescent="0.2"/>
    <row r="603" s="176" customFormat="1" x14ac:dyDescent="0.2"/>
    <row r="604" s="176" customFormat="1" x14ac:dyDescent="0.2"/>
    <row r="605" s="176" customFormat="1" x14ac:dyDescent="0.2"/>
    <row r="606" s="176" customFormat="1" x14ac:dyDescent="0.2"/>
    <row r="607" s="176" customFormat="1" x14ac:dyDescent="0.2"/>
    <row r="608" s="176" customFormat="1" x14ac:dyDescent="0.2"/>
    <row r="609" s="176" customFormat="1" x14ac:dyDescent="0.2"/>
    <row r="610" s="176" customFormat="1" x14ac:dyDescent="0.2"/>
    <row r="611" s="176" customFormat="1" x14ac:dyDescent="0.2"/>
    <row r="612" s="176" customFormat="1" x14ac:dyDescent="0.2"/>
    <row r="613" s="176" customFormat="1" x14ac:dyDescent="0.2"/>
    <row r="614" s="176" customFormat="1" x14ac:dyDescent="0.2"/>
    <row r="615" s="176" customFormat="1" x14ac:dyDescent="0.2"/>
    <row r="616" s="176" customFormat="1" x14ac:dyDescent="0.2"/>
    <row r="617" s="176" customFormat="1" x14ac:dyDescent="0.2"/>
    <row r="618" s="176" customFormat="1" x14ac:dyDescent="0.2"/>
    <row r="619" s="176" customFormat="1" x14ac:dyDescent="0.2"/>
    <row r="620" s="176" customFormat="1" x14ac:dyDescent="0.2"/>
    <row r="621" s="176" customFormat="1" x14ac:dyDescent="0.2"/>
    <row r="622" s="176" customFormat="1" x14ac:dyDescent="0.2"/>
    <row r="623" s="176" customFormat="1" x14ac:dyDescent="0.2"/>
    <row r="624" s="176" customFormat="1" x14ac:dyDescent="0.2"/>
    <row r="625" s="176" customFormat="1" x14ac:dyDescent="0.2"/>
    <row r="626" s="176" customFormat="1" x14ac:dyDescent="0.2"/>
    <row r="627" s="176" customFormat="1" x14ac:dyDescent="0.2"/>
    <row r="628" s="176" customFormat="1" x14ac:dyDescent="0.2"/>
    <row r="629" s="176" customFormat="1" x14ac:dyDescent="0.2"/>
    <row r="630" s="176" customFormat="1" x14ac:dyDescent="0.2"/>
    <row r="631" s="176" customFormat="1" x14ac:dyDescent="0.2"/>
    <row r="632" s="176" customFormat="1" x14ac:dyDescent="0.2"/>
    <row r="633" s="176" customFormat="1" x14ac:dyDescent="0.2"/>
    <row r="634" s="176" customFormat="1" x14ac:dyDescent="0.2"/>
    <row r="635" s="176" customFormat="1" x14ac:dyDescent="0.2"/>
    <row r="636" s="176" customFormat="1" x14ac:dyDescent="0.2"/>
    <row r="637" s="176" customFormat="1" x14ac:dyDescent="0.2"/>
    <row r="638" s="176" customFormat="1" x14ac:dyDescent="0.2"/>
    <row r="639" s="176" customFormat="1" x14ac:dyDescent="0.2"/>
    <row r="640" s="176" customFormat="1" x14ac:dyDescent="0.2"/>
    <row r="641" s="176" customFormat="1" x14ac:dyDescent="0.2"/>
    <row r="642" s="176" customFormat="1" x14ac:dyDescent="0.2"/>
    <row r="643" s="176" customFormat="1" x14ac:dyDescent="0.2"/>
    <row r="644" s="176" customFormat="1" x14ac:dyDescent="0.2"/>
    <row r="645" s="176" customFormat="1" x14ac:dyDescent="0.2"/>
    <row r="646" s="176" customFormat="1" x14ac:dyDescent="0.2"/>
    <row r="647" s="176" customFormat="1" x14ac:dyDescent="0.2"/>
    <row r="648" s="176" customFormat="1" x14ac:dyDescent="0.2"/>
    <row r="649" s="176" customFormat="1" x14ac:dyDescent="0.2"/>
    <row r="650" s="176" customFormat="1" x14ac:dyDescent="0.2"/>
    <row r="651" s="176" customFormat="1" x14ac:dyDescent="0.2"/>
    <row r="652" s="176" customFormat="1" x14ac:dyDescent="0.2"/>
    <row r="653" s="176" customFormat="1" x14ac:dyDescent="0.2"/>
    <row r="654" s="176" customFormat="1" x14ac:dyDescent="0.2"/>
    <row r="655" s="176" customFormat="1" x14ac:dyDescent="0.2"/>
    <row r="656" s="176" customFormat="1" x14ac:dyDescent="0.2"/>
    <row r="657" s="176" customFormat="1" x14ac:dyDescent="0.2"/>
    <row r="658" s="176" customFormat="1" x14ac:dyDescent="0.2"/>
    <row r="659" s="176" customFormat="1" x14ac:dyDescent="0.2"/>
    <row r="660" s="176" customFormat="1" x14ac:dyDescent="0.2"/>
    <row r="661" s="176" customFormat="1" x14ac:dyDescent="0.2"/>
    <row r="662" s="176" customFormat="1" x14ac:dyDescent="0.2"/>
    <row r="663" s="176" customFormat="1" x14ac:dyDescent="0.2"/>
    <row r="664" s="176" customFormat="1" x14ac:dyDescent="0.2"/>
    <row r="665" s="176" customFormat="1" x14ac:dyDescent="0.2"/>
    <row r="666" s="176" customFormat="1" x14ac:dyDescent="0.2"/>
    <row r="667" s="176" customFormat="1" x14ac:dyDescent="0.2"/>
    <row r="668" s="176" customFormat="1" x14ac:dyDescent="0.2"/>
    <row r="669" s="176" customFormat="1" x14ac:dyDescent="0.2"/>
    <row r="670" s="176" customFormat="1" x14ac:dyDescent="0.2"/>
    <row r="671" s="176" customFormat="1" x14ac:dyDescent="0.2"/>
    <row r="672" s="176" customFormat="1" x14ac:dyDescent="0.2"/>
    <row r="673" s="176" customFormat="1" x14ac:dyDescent="0.2"/>
    <row r="674" s="176" customFormat="1" x14ac:dyDescent="0.2"/>
    <row r="675" s="176" customFormat="1" x14ac:dyDescent="0.2"/>
    <row r="676" s="176" customFormat="1" x14ac:dyDescent="0.2"/>
    <row r="677" s="176" customFormat="1" x14ac:dyDescent="0.2"/>
    <row r="678" s="176" customFormat="1" x14ac:dyDescent="0.2"/>
    <row r="679" s="176" customFormat="1" x14ac:dyDescent="0.2"/>
    <row r="680" s="176" customFormat="1" x14ac:dyDescent="0.2"/>
    <row r="681" s="176" customFormat="1" x14ac:dyDescent="0.2"/>
    <row r="682" s="176" customFormat="1" x14ac:dyDescent="0.2"/>
    <row r="683" s="176" customFormat="1" x14ac:dyDescent="0.2"/>
    <row r="684" s="176" customFormat="1" x14ac:dyDescent="0.2"/>
    <row r="685" s="176" customFormat="1" x14ac:dyDescent="0.2"/>
    <row r="686" s="176" customFormat="1" x14ac:dyDescent="0.2"/>
    <row r="687" s="176" customFormat="1" x14ac:dyDescent="0.2"/>
    <row r="688" s="176" customFormat="1" x14ac:dyDescent="0.2"/>
    <row r="689" s="176" customFormat="1" x14ac:dyDescent="0.2"/>
    <row r="690" s="176" customFormat="1" x14ac:dyDescent="0.2"/>
    <row r="691" s="176" customFormat="1" x14ac:dyDescent="0.2"/>
    <row r="692" s="176" customFormat="1" x14ac:dyDescent="0.2"/>
    <row r="693" s="176" customFormat="1" x14ac:dyDescent="0.2"/>
    <row r="694" s="176" customFormat="1" x14ac:dyDescent="0.2"/>
    <row r="695" s="176" customFormat="1" x14ac:dyDescent="0.2"/>
    <row r="696" s="176" customFormat="1" x14ac:dyDescent="0.2"/>
    <row r="697" s="176" customFormat="1" x14ac:dyDescent="0.2"/>
    <row r="698" s="176" customFormat="1" x14ac:dyDescent="0.2"/>
    <row r="699" s="176" customFormat="1" x14ac:dyDescent="0.2"/>
    <row r="700" s="176" customFormat="1" x14ac:dyDescent="0.2"/>
    <row r="701" s="176" customFormat="1" x14ac:dyDescent="0.2"/>
    <row r="702" s="176" customFormat="1" x14ac:dyDescent="0.2"/>
    <row r="703" s="176" customFormat="1" x14ac:dyDescent="0.2"/>
    <row r="704" s="176" customFormat="1" x14ac:dyDescent="0.2"/>
    <row r="705" s="176" customFormat="1" x14ac:dyDescent="0.2"/>
    <row r="706" s="176" customFormat="1" x14ac:dyDescent="0.2"/>
    <row r="707" s="176" customFormat="1" x14ac:dyDescent="0.2"/>
    <row r="708" s="176" customFormat="1" x14ac:dyDescent="0.2"/>
    <row r="709" s="176" customFormat="1" x14ac:dyDescent="0.2"/>
    <row r="710" s="176" customFormat="1" x14ac:dyDescent="0.2"/>
    <row r="711" s="176" customFormat="1" x14ac:dyDescent="0.2"/>
    <row r="712" s="176" customFormat="1" x14ac:dyDescent="0.2"/>
    <row r="713" s="176" customFormat="1" x14ac:dyDescent="0.2"/>
    <row r="714" s="176" customFormat="1" x14ac:dyDescent="0.2"/>
    <row r="715" s="176" customFormat="1" x14ac:dyDescent="0.2"/>
    <row r="716" s="176" customFormat="1" x14ac:dyDescent="0.2"/>
    <row r="717" s="176" customFormat="1" x14ac:dyDescent="0.2"/>
    <row r="718" s="176" customFormat="1" x14ac:dyDescent="0.2"/>
    <row r="719" s="176" customFormat="1" x14ac:dyDescent="0.2"/>
    <row r="720" s="176" customFormat="1" x14ac:dyDescent="0.2"/>
    <row r="721" s="176" customFormat="1" x14ac:dyDescent="0.2"/>
    <row r="722" s="176" customFormat="1" x14ac:dyDescent="0.2"/>
    <row r="723" s="176" customFormat="1" x14ac:dyDescent="0.2"/>
    <row r="724" s="176" customFormat="1" x14ac:dyDescent="0.2"/>
    <row r="725" s="176" customFormat="1" x14ac:dyDescent="0.2"/>
    <row r="726" s="176" customFormat="1" x14ac:dyDescent="0.2"/>
    <row r="727" s="176" customFormat="1" x14ac:dyDescent="0.2"/>
    <row r="728" s="176" customFormat="1" x14ac:dyDescent="0.2"/>
    <row r="729" s="176" customFormat="1" x14ac:dyDescent="0.2"/>
    <row r="730" s="176" customFormat="1" x14ac:dyDescent="0.2"/>
    <row r="731" s="176" customFormat="1" x14ac:dyDescent="0.2"/>
    <row r="732" s="176" customFormat="1" x14ac:dyDescent="0.2"/>
    <row r="733" s="176" customFormat="1" x14ac:dyDescent="0.2"/>
    <row r="734" s="176" customFormat="1" x14ac:dyDescent="0.2"/>
    <row r="735" s="176" customFormat="1" x14ac:dyDescent="0.2"/>
    <row r="736" s="176" customFormat="1" x14ac:dyDescent="0.2"/>
    <row r="737" s="176" customFormat="1" x14ac:dyDescent="0.2"/>
    <row r="738" s="176" customFormat="1" x14ac:dyDescent="0.2"/>
    <row r="739" s="176" customFormat="1" x14ac:dyDescent="0.2"/>
    <row r="740" s="176" customFormat="1" x14ac:dyDescent="0.2"/>
    <row r="741" s="176" customFormat="1" x14ac:dyDescent="0.2"/>
    <row r="742" s="176" customFormat="1" x14ac:dyDescent="0.2"/>
    <row r="743" s="176" customFormat="1" x14ac:dyDescent="0.2"/>
    <row r="744" s="176" customFormat="1" x14ac:dyDescent="0.2"/>
    <row r="745" s="176" customFormat="1" x14ac:dyDescent="0.2"/>
    <row r="746" s="176" customFormat="1" x14ac:dyDescent="0.2"/>
    <row r="747" s="176" customFormat="1" x14ac:dyDescent="0.2"/>
    <row r="748" s="176" customFormat="1" x14ac:dyDescent="0.2"/>
    <row r="749" s="176" customFormat="1" x14ac:dyDescent="0.2"/>
    <row r="750" s="176" customFormat="1" x14ac:dyDescent="0.2"/>
    <row r="751" s="176" customFormat="1" x14ac:dyDescent="0.2"/>
    <row r="752" s="176" customFormat="1" x14ac:dyDescent="0.2"/>
    <row r="753" s="176" customFormat="1" x14ac:dyDescent="0.2"/>
    <row r="754" s="176" customFormat="1" x14ac:dyDescent="0.2"/>
    <row r="755" s="176" customFormat="1" x14ac:dyDescent="0.2"/>
    <row r="756" s="176" customFormat="1" x14ac:dyDescent="0.2"/>
    <row r="757" s="176" customFormat="1" x14ac:dyDescent="0.2"/>
    <row r="758" s="176" customFormat="1" x14ac:dyDescent="0.2"/>
    <row r="759" s="176" customFormat="1" x14ac:dyDescent="0.2"/>
    <row r="760" s="176" customFormat="1" x14ac:dyDescent="0.2"/>
    <row r="761" s="176" customFormat="1" x14ac:dyDescent="0.2"/>
    <row r="762" s="176" customFormat="1" x14ac:dyDescent="0.2"/>
    <row r="763" s="176" customFormat="1" x14ac:dyDescent="0.2"/>
    <row r="764" s="176" customFormat="1" x14ac:dyDescent="0.2"/>
    <row r="765" s="176" customFormat="1" x14ac:dyDescent="0.2"/>
    <row r="766" s="176" customFormat="1" x14ac:dyDescent="0.2"/>
    <row r="767" s="176" customFormat="1" x14ac:dyDescent="0.2"/>
    <row r="768" s="176" customFormat="1" x14ac:dyDescent="0.2"/>
    <row r="769" s="176" customFormat="1" x14ac:dyDescent="0.2"/>
    <row r="770" s="176" customFormat="1" x14ac:dyDescent="0.2"/>
    <row r="771" s="176" customFormat="1" x14ac:dyDescent="0.2"/>
    <row r="772" s="176" customFormat="1" x14ac:dyDescent="0.2"/>
    <row r="773" s="176" customFormat="1" x14ac:dyDescent="0.2"/>
    <row r="774" s="176" customFormat="1" x14ac:dyDescent="0.2"/>
    <row r="775" s="176" customFormat="1" x14ac:dyDescent="0.2"/>
    <row r="776" s="176" customFormat="1" x14ac:dyDescent="0.2"/>
    <row r="777" s="176" customFormat="1" x14ac:dyDescent="0.2"/>
    <row r="778" s="176" customFormat="1" x14ac:dyDescent="0.2"/>
    <row r="779" s="176" customFormat="1" x14ac:dyDescent="0.2"/>
    <row r="780" s="176" customFormat="1" x14ac:dyDescent="0.2"/>
    <row r="781" s="176" customFormat="1" x14ac:dyDescent="0.2"/>
    <row r="782" s="176" customFormat="1" x14ac:dyDescent="0.2"/>
    <row r="783" s="176" customFormat="1" x14ac:dyDescent="0.2"/>
    <row r="784" s="176" customFormat="1" x14ac:dyDescent="0.2"/>
    <row r="785" s="176" customFormat="1" x14ac:dyDescent="0.2"/>
    <row r="786" s="176" customFormat="1" x14ac:dyDescent="0.2"/>
    <row r="787" s="176" customFormat="1" x14ac:dyDescent="0.2"/>
    <row r="788" s="176" customFormat="1" x14ac:dyDescent="0.2"/>
    <row r="789" s="176" customFormat="1" x14ac:dyDescent="0.2"/>
    <row r="790" s="176" customFormat="1" x14ac:dyDescent="0.2"/>
    <row r="791" s="176" customFormat="1" x14ac:dyDescent="0.2"/>
    <row r="792" s="176" customFormat="1" x14ac:dyDescent="0.2"/>
    <row r="793" s="176" customFormat="1" x14ac:dyDescent="0.2"/>
    <row r="794" s="176" customFormat="1" x14ac:dyDescent="0.2"/>
    <row r="795" s="176" customFormat="1" x14ac:dyDescent="0.2"/>
    <row r="796" s="176" customFormat="1" x14ac:dyDescent="0.2"/>
    <row r="797" s="176" customFormat="1" x14ac:dyDescent="0.2"/>
    <row r="798" s="176" customFormat="1" x14ac:dyDescent="0.2"/>
    <row r="799" s="176" customFormat="1" x14ac:dyDescent="0.2"/>
    <row r="800" s="176" customFormat="1" x14ac:dyDescent="0.2"/>
    <row r="801" s="176" customFormat="1" x14ac:dyDescent="0.2"/>
    <row r="802" s="176" customFormat="1" x14ac:dyDescent="0.2"/>
    <row r="803" s="176" customFormat="1" x14ac:dyDescent="0.2"/>
    <row r="804" s="176" customFormat="1" x14ac:dyDescent="0.2"/>
    <row r="805" s="176" customFormat="1" x14ac:dyDescent="0.2"/>
    <row r="806" s="176" customFormat="1" x14ac:dyDescent="0.2"/>
    <row r="807" s="176" customFormat="1" x14ac:dyDescent="0.2"/>
    <row r="808" s="176" customFormat="1" x14ac:dyDescent="0.2"/>
    <row r="809" s="176" customFormat="1" x14ac:dyDescent="0.2"/>
    <row r="810" s="176" customFormat="1" x14ac:dyDescent="0.2"/>
    <row r="811" s="176" customFormat="1" x14ac:dyDescent="0.2"/>
    <row r="812" s="176" customFormat="1" x14ac:dyDescent="0.2"/>
    <row r="813" s="176" customFormat="1" x14ac:dyDescent="0.2"/>
    <row r="814" s="176" customFormat="1" x14ac:dyDescent="0.2"/>
    <row r="815" s="176" customFormat="1" x14ac:dyDescent="0.2"/>
    <row r="816" s="176" customFormat="1" x14ac:dyDescent="0.2"/>
    <row r="817" s="176" customFormat="1" x14ac:dyDescent="0.2"/>
    <row r="818" s="176" customFormat="1" x14ac:dyDescent="0.2"/>
    <row r="819" s="176" customFormat="1" x14ac:dyDescent="0.2"/>
    <row r="820" s="176" customFormat="1" x14ac:dyDescent="0.2"/>
    <row r="821" s="176" customFormat="1" x14ac:dyDescent="0.2"/>
    <row r="822" s="176" customFormat="1" x14ac:dyDescent="0.2"/>
    <row r="823" s="176" customFormat="1" x14ac:dyDescent="0.2"/>
    <row r="824" s="176" customFormat="1" x14ac:dyDescent="0.2"/>
    <row r="825" s="176" customFormat="1" x14ac:dyDescent="0.2"/>
    <row r="826" s="176" customFormat="1" x14ac:dyDescent="0.2"/>
    <row r="827" s="176" customFormat="1" x14ac:dyDescent="0.2"/>
    <row r="828" s="176" customFormat="1" x14ac:dyDescent="0.2"/>
    <row r="829" s="176" customFormat="1" x14ac:dyDescent="0.2"/>
    <row r="830" s="176" customFormat="1" x14ac:dyDescent="0.2"/>
    <row r="831" s="176" customFormat="1" x14ac:dyDescent="0.2"/>
    <row r="832" s="176" customFormat="1" x14ac:dyDescent="0.2"/>
    <row r="833" s="176" customFormat="1" x14ac:dyDescent="0.2"/>
    <row r="834" s="176" customFormat="1" x14ac:dyDescent="0.2"/>
    <row r="835" s="176" customFormat="1" x14ac:dyDescent="0.2"/>
    <row r="836" s="176" customFormat="1" x14ac:dyDescent="0.2"/>
    <row r="837" s="176" customFormat="1" x14ac:dyDescent="0.2"/>
    <row r="838" s="176" customFormat="1" x14ac:dyDescent="0.2"/>
    <row r="839" s="176" customFormat="1" x14ac:dyDescent="0.2"/>
    <row r="840" s="176" customFormat="1" x14ac:dyDescent="0.2"/>
    <row r="841" s="176" customFormat="1" x14ac:dyDescent="0.2"/>
    <row r="842" s="176" customFormat="1" x14ac:dyDescent="0.2"/>
    <row r="843" s="176" customFormat="1" x14ac:dyDescent="0.2"/>
    <row r="844" s="176" customFormat="1" x14ac:dyDescent="0.2"/>
    <row r="845" s="176" customFormat="1" x14ac:dyDescent="0.2"/>
    <row r="846" s="176" customFormat="1" x14ac:dyDescent="0.2"/>
    <row r="847" s="176" customFormat="1" x14ac:dyDescent="0.2"/>
    <row r="848" s="176" customFormat="1" x14ac:dyDescent="0.2"/>
    <row r="849" s="176" customFormat="1" x14ac:dyDescent="0.2"/>
    <row r="850" s="176" customFormat="1" x14ac:dyDescent="0.2"/>
    <row r="851" s="176" customFormat="1" x14ac:dyDescent="0.2"/>
    <row r="852" s="176" customFormat="1" x14ac:dyDescent="0.2"/>
    <row r="853" s="176" customFormat="1" x14ac:dyDescent="0.2"/>
    <row r="854" s="176" customFormat="1" x14ac:dyDescent="0.2"/>
    <row r="855" s="176" customFormat="1" x14ac:dyDescent="0.2"/>
    <row r="856" s="176" customFormat="1" x14ac:dyDescent="0.2"/>
    <row r="857" s="176" customFormat="1" x14ac:dyDescent="0.2"/>
    <row r="858" s="176" customFormat="1" x14ac:dyDescent="0.2"/>
    <row r="859" s="176" customFormat="1" x14ac:dyDescent="0.2"/>
    <row r="860" s="176" customFormat="1" x14ac:dyDescent="0.2"/>
    <row r="861" s="176" customFormat="1" x14ac:dyDescent="0.2"/>
    <row r="862" s="176" customFormat="1" x14ac:dyDescent="0.2"/>
    <row r="863" s="176" customFormat="1" x14ac:dyDescent="0.2"/>
    <row r="864" s="176" customFormat="1" x14ac:dyDescent="0.2"/>
    <row r="865" s="176" customFormat="1" x14ac:dyDescent="0.2"/>
    <row r="866" s="176" customFormat="1" x14ac:dyDescent="0.2"/>
    <row r="867" s="176" customFormat="1" x14ac:dyDescent="0.2"/>
    <row r="868" s="176" customFormat="1" x14ac:dyDescent="0.2"/>
    <row r="869" s="176" customFormat="1" x14ac:dyDescent="0.2"/>
    <row r="870" s="176" customFormat="1" x14ac:dyDescent="0.2"/>
    <row r="871" s="176" customFormat="1" x14ac:dyDescent="0.2"/>
    <row r="872" s="176" customFormat="1" x14ac:dyDescent="0.2"/>
    <row r="873" s="176" customFormat="1" x14ac:dyDescent="0.2"/>
    <row r="874" s="176" customFormat="1" x14ac:dyDescent="0.2"/>
    <row r="875" s="176" customFormat="1" x14ac:dyDescent="0.2"/>
    <row r="876" s="176" customFormat="1" x14ac:dyDescent="0.2"/>
    <row r="877" s="176" customFormat="1" x14ac:dyDescent="0.2"/>
    <row r="878" s="176" customFormat="1" x14ac:dyDescent="0.2"/>
    <row r="879" s="176" customFormat="1" x14ac:dyDescent="0.2"/>
    <row r="880" s="176" customFormat="1" x14ac:dyDescent="0.2"/>
    <row r="881" s="176" customFormat="1" x14ac:dyDescent="0.2"/>
    <row r="882" s="176" customFormat="1" x14ac:dyDescent="0.2"/>
    <row r="883" s="176" customFormat="1" x14ac:dyDescent="0.2"/>
    <row r="884" s="176" customFormat="1" x14ac:dyDescent="0.2"/>
    <row r="885" s="176" customFormat="1" x14ac:dyDescent="0.2"/>
    <row r="886" s="176" customFormat="1" x14ac:dyDescent="0.2"/>
    <row r="887" s="176" customFormat="1" x14ac:dyDescent="0.2"/>
    <row r="888" s="176" customFormat="1" x14ac:dyDescent="0.2"/>
    <row r="889" s="176" customFormat="1" x14ac:dyDescent="0.2"/>
    <row r="890" s="176" customFormat="1" x14ac:dyDescent="0.2"/>
    <row r="891" s="176" customFormat="1" x14ac:dyDescent="0.2"/>
    <row r="892" s="176" customFormat="1" x14ac:dyDescent="0.2"/>
    <row r="893" s="176" customFormat="1" x14ac:dyDescent="0.2"/>
    <row r="894" s="176" customFormat="1" x14ac:dyDescent="0.2"/>
    <row r="895" s="176" customFormat="1" x14ac:dyDescent="0.2"/>
    <row r="896" s="176" customFormat="1" x14ac:dyDescent="0.2"/>
    <row r="897" s="176" customFormat="1" x14ac:dyDescent="0.2"/>
    <row r="898" s="176" customFormat="1" x14ac:dyDescent="0.2"/>
    <row r="899" s="176" customFormat="1" x14ac:dyDescent="0.2"/>
    <row r="900" s="176" customFormat="1" x14ac:dyDescent="0.2"/>
    <row r="901" s="176" customFormat="1" x14ac:dyDescent="0.2"/>
    <row r="902" s="176" customFormat="1" x14ac:dyDescent="0.2"/>
    <row r="903" s="176" customFormat="1" x14ac:dyDescent="0.2"/>
    <row r="904" s="176" customFormat="1" x14ac:dyDescent="0.2"/>
    <row r="905" s="176" customFormat="1" x14ac:dyDescent="0.2"/>
    <row r="906" s="176" customFormat="1" x14ac:dyDescent="0.2"/>
    <row r="907" s="176" customFormat="1" x14ac:dyDescent="0.2"/>
    <row r="908" s="176" customFormat="1" x14ac:dyDescent="0.2"/>
    <row r="909" s="176" customFormat="1" x14ac:dyDescent="0.2"/>
    <row r="910" s="176" customFormat="1" x14ac:dyDescent="0.2"/>
    <row r="911" s="176" customFormat="1" x14ac:dyDescent="0.2"/>
    <row r="912" s="176" customFormat="1" x14ac:dyDescent="0.2"/>
    <row r="913" s="176" customFormat="1" x14ac:dyDescent="0.2"/>
    <row r="914" s="176" customFormat="1" x14ac:dyDescent="0.2"/>
    <row r="915" s="176" customFormat="1" x14ac:dyDescent="0.2"/>
    <row r="916" s="176" customFormat="1" x14ac:dyDescent="0.2"/>
    <row r="917" s="176" customFormat="1" x14ac:dyDescent="0.2"/>
    <row r="918" s="176" customFormat="1" x14ac:dyDescent="0.2"/>
    <row r="919" s="176" customFormat="1" x14ac:dyDescent="0.2"/>
    <row r="920" s="176" customFormat="1" x14ac:dyDescent="0.2"/>
    <row r="921" s="176" customFormat="1" x14ac:dyDescent="0.2"/>
    <row r="922" s="176" customFormat="1" x14ac:dyDescent="0.2"/>
    <row r="923" s="176" customFormat="1" x14ac:dyDescent="0.2"/>
    <row r="924" s="176" customFormat="1" x14ac:dyDescent="0.2"/>
    <row r="925" s="176" customFormat="1" x14ac:dyDescent="0.2"/>
    <row r="926" s="176" customFormat="1" x14ac:dyDescent="0.2"/>
    <row r="927" s="176" customFormat="1" x14ac:dyDescent="0.2"/>
    <row r="928" s="176" customFormat="1" x14ac:dyDescent="0.2"/>
    <row r="929" s="176" customFormat="1" x14ac:dyDescent="0.2"/>
    <row r="930" s="176" customFormat="1" x14ac:dyDescent="0.2"/>
    <row r="931" s="176" customFormat="1" x14ac:dyDescent="0.2"/>
    <row r="932" s="176" customFormat="1" x14ac:dyDescent="0.2"/>
    <row r="933" s="176" customFormat="1" x14ac:dyDescent="0.2"/>
    <row r="934" s="176" customFormat="1" x14ac:dyDescent="0.2"/>
    <row r="935" s="176" customFormat="1" x14ac:dyDescent="0.2"/>
    <row r="936" s="176" customFormat="1" x14ac:dyDescent="0.2"/>
    <row r="937" s="176" customFormat="1" x14ac:dyDescent="0.2"/>
    <row r="938" s="176" customFormat="1" x14ac:dyDescent="0.2"/>
    <row r="939" s="176" customFormat="1" x14ac:dyDescent="0.2"/>
    <row r="940" s="176" customFormat="1" x14ac:dyDescent="0.2"/>
    <row r="941" s="176" customFormat="1" x14ac:dyDescent="0.2"/>
    <row r="942" s="176" customFormat="1" x14ac:dyDescent="0.2"/>
    <row r="943" s="176" customFormat="1" x14ac:dyDescent="0.2"/>
    <row r="944" s="176" customFormat="1" x14ac:dyDescent="0.2"/>
    <row r="945" s="176" customFormat="1" x14ac:dyDescent="0.2"/>
    <row r="946" s="176" customFormat="1" x14ac:dyDescent="0.2"/>
    <row r="947" s="176" customFormat="1" x14ac:dyDescent="0.2"/>
    <row r="948" s="176" customFormat="1" x14ac:dyDescent="0.2"/>
    <row r="949" s="176" customFormat="1" x14ac:dyDescent="0.2"/>
    <row r="950" s="176" customFormat="1" x14ac:dyDescent="0.2"/>
    <row r="951" s="176" customFormat="1" x14ac:dyDescent="0.2"/>
    <row r="952" s="176" customFormat="1" x14ac:dyDescent="0.2"/>
    <row r="953" s="176" customFormat="1" x14ac:dyDescent="0.2"/>
    <row r="954" s="176" customFormat="1" x14ac:dyDescent="0.2"/>
    <row r="955" s="176" customFormat="1" x14ac:dyDescent="0.2"/>
    <row r="956" s="176" customFormat="1" x14ac:dyDescent="0.2"/>
    <row r="957" s="176" customFormat="1" x14ac:dyDescent="0.2"/>
    <row r="958" s="176" customFormat="1" x14ac:dyDescent="0.2"/>
    <row r="959" s="176" customFormat="1" x14ac:dyDescent="0.2"/>
    <row r="960" s="176" customFormat="1" x14ac:dyDescent="0.2"/>
    <row r="961" s="176" customFormat="1" x14ac:dyDescent="0.2"/>
    <row r="962" s="176" customFormat="1" x14ac:dyDescent="0.2"/>
    <row r="963" s="176" customFormat="1" x14ac:dyDescent="0.2"/>
    <row r="964" s="176" customFormat="1" x14ac:dyDescent="0.2"/>
    <row r="965" s="176" customFormat="1" x14ac:dyDescent="0.2"/>
    <row r="966" s="176" customFormat="1" x14ac:dyDescent="0.2"/>
    <row r="967" s="176" customFormat="1" x14ac:dyDescent="0.2"/>
    <row r="968" s="176" customFormat="1" x14ac:dyDescent="0.2"/>
    <row r="969" s="176" customFormat="1" x14ac:dyDescent="0.2"/>
    <row r="970" s="176" customFormat="1" x14ac:dyDescent="0.2"/>
    <row r="971" s="176" customFormat="1" x14ac:dyDescent="0.2"/>
    <row r="972" s="176" customFormat="1" x14ac:dyDescent="0.2"/>
    <row r="973" s="176" customFormat="1" x14ac:dyDescent="0.2"/>
    <row r="974" s="176" customFormat="1" x14ac:dyDescent="0.2"/>
    <row r="975" s="176" customFormat="1" x14ac:dyDescent="0.2"/>
    <row r="976" s="176" customFormat="1" x14ac:dyDescent="0.2"/>
    <row r="977" s="176" customFormat="1" x14ac:dyDescent="0.2"/>
    <row r="978" s="176" customFormat="1" x14ac:dyDescent="0.2"/>
    <row r="979" s="176" customFormat="1" x14ac:dyDescent="0.2"/>
    <row r="980" s="176" customFormat="1" x14ac:dyDescent="0.2"/>
    <row r="981" s="176" customFormat="1" x14ac:dyDescent="0.2"/>
    <row r="982" s="176" customFormat="1" x14ac:dyDescent="0.2"/>
    <row r="983" s="176" customFormat="1" x14ac:dyDescent="0.2"/>
    <row r="984" s="176" customFormat="1" x14ac:dyDescent="0.2"/>
    <row r="985" s="176" customFormat="1" x14ac:dyDescent="0.2"/>
    <row r="986" s="176" customFormat="1" x14ac:dyDescent="0.2"/>
    <row r="987" s="176" customFormat="1" x14ac:dyDescent="0.2"/>
    <row r="988" s="176" customFormat="1" x14ac:dyDescent="0.2"/>
    <row r="989" s="176" customFormat="1" x14ac:dyDescent="0.2"/>
    <row r="990" s="176" customFormat="1" x14ac:dyDescent="0.2"/>
    <row r="991" s="176" customFormat="1" x14ac:dyDescent="0.2"/>
    <row r="992" s="176" customFormat="1" x14ac:dyDescent="0.2"/>
    <row r="993" s="176" customFormat="1" x14ac:dyDescent="0.2"/>
    <row r="994" s="176" customFormat="1" x14ac:dyDescent="0.2"/>
    <row r="995" s="176" customFormat="1" x14ac:dyDescent="0.2"/>
    <row r="996" s="176" customFormat="1" x14ac:dyDescent="0.2"/>
    <row r="997" s="176" customFormat="1" x14ac:dyDescent="0.2"/>
    <row r="998" s="176" customFormat="1" x14ac:dyDescent="0.2"/>
    <row r="999" s="176" customFormat="1" x14ac:dyDescent="0.2"/>
    <row r="1000" s="176" customFormat="1" x14ac:dyDescent="0.2"/>
    <row r="1001" s="176" customFormat="1" x14ac:dyDescent="0.2"/>
    <row r="1002" s="176" customFormat="1" x14ac:dyDescent="0.2"/>
    <row r="1003" s="176" customFormat="1" x14ac:dyDescent="0.2"/>
    <row r="1004" s="176" customFormat="1" x14ac:dyDescent="0.2"/>
    <row r="1005" s="176" customFormat="1" x14ac:dyDescent="0.2"/>
    <row r="1006" s="176" customFormat="1" x14ac:dyDescent="0.2"/>
    <row r="1007" s="176" customFormat="1" x14ac:dyDescent="0.2"/>
    <row r="1008" s="176" customFormat="1" x14ac:dyDescent="0.2"/>
    <row r="1009" s="176" customFormat="1" x14ac:dyDescent="0.2"/>
    <row r="1010" s="176" customFormat="1" x14ac:dyDescent="0.2"/>
    <row r="1011" s="176" customFormat="1" x14ac:dyDescent="0.2"/>
    <row r="1012" s="176" customFormat="1" x14ac:dyDescent="0.2"/>
    <row r="1013" s="176" customFormat="1" x14ac:dyDescent="0.2"/>
    <row r="1014" s="176" customFormat="1" x14ac:dyDescent="0.2"/>
    <row r="1015" s="176" customFormat="1" x14ac:dyDescent="0.2"/>
    <row r="1016" s="176" customFormat="1" x14ac:dyDescent="0.2"/>
    <row r="1017" s="176" customFormat="1" x14ac:dyDescent="0.2"/>
    <row r="1018" s="176" customFormat="1" x14ac:dyDescent="0.2"/>
    <row r="1019" s="176" customFormat="1" x14ac:dyDescent="0.2"/>
    <row r="1020" s="176" customFormat="1" x14ac:dyDescent="0.2"/>
    <row r="1021" s="176" customFormat="1" x14ac:dyDescent="0.2"/>
    <row r="1022" s="176" customFormat="1" x14ac:dyDescent="0.2"/>
    <row r="1023" s="176" customFormat="1" x14ac:dyDescent="0.2"/>
    <row r="1024" s="176" customFormat="1" x14ac:dyDescent="0.2"/>
    <row r="1025" s="176" customFormat="1" x14ac:dyDescent="0.2"/>
    <row r="1026" s="176" customFormat="1" x14ac:dyDescent="0.2"/>
    <row r="1027" s="176" customFormat="1" x14ac:dyDescent="0.2"/>
    <row r="1028" s="176" customFormat="1" x14ac:dyDescent="0.2"/>
    <row r="1029" s="176" customFormat="1" x14ac:dyDescent="0.2"/>
    <row r="1030" s="176" customFormat="1" x14ac:dyDescent="0.2"/>
    <row r="1031" s="176" customFormat="1" x14ac:dyDescent="0.2"/>
    <row r="1032" s="176" customFormat="1" x14ac:dyDescent="0.2"/>
    <row r="1033" s="176" customFormat="1" x14ac:dyDescent="0.2"/>
    <row r="1034" s="176" customFormat="1" x14ac:dyDescent="0.2"/>
    <row r="1035" s="176" customFormat="1" x14ac:dyDescent="0.2"/>
    <row r="1036" s="176" customFormat="1" x14ac:dyDescent="0.2"/>
    <row r="1037" s="176" customFormat="1" x14ac:dyDescent="0.2"/>
    <row r="1038" s="176" customFormat="1" x14ac:dyDescent="0.2"/>
    <row r="1039" s="176" customFormat="1" x14ac:dyDescent="0.2"/>
    <row r="1040" s="176" customFormat="1" x14ac:dyDescent="0.2"/>
    <row r="1041" s="176" customFormat="1" x14ac:dyDescent="0.2"/>
    <row r="1042" s="176" customFormat="1" x14ac:dyDescent="0.2"/>
    <row r="1043" s="176" customFormat="1" x14ac:dyDescent="0.2"/>
    <row r="1044" s="176" customFormat="1" x14ac:dyDescent="0.2"/>
    <row r="1045" s="176" customFormat="1" x14ac:dyDescent="0.2"/>
    <row r="1046" s="176" customFormat="1" x14ac:dyDescent="0.2"/>
    <row r="1047" s="176" customFormat="1" x14ac:dyDescent="0.2"/>
    <row r="1048" s="176" customFormat="1" x14ac:dyDescent="0.2"/>
    <row r="1049" s="176" customFormat="1" x14ac:dyDescent="0.2"/>
    <row r="1050" s="176" customFormat="1" x14ac:dyDescent="0.2"/>
    <row r="1051" s="176" customFormat="1" x14ac:dyDescent="0.2"/>
    <row r="1052" s="176" customFormat="1" x14ac:dyDescent="0.2"/>
    <row r="1053" s="176" customFormat="1" x14ac:dyDescent="0.2"/>
    <row r="1054" s="176" customFormat="1" x14ac:dyDescent="0.2"/>
    <row r="1055" s="176" customFormat="1" x14ac:dyDescent="0.2"/>
    <row r="1056" s="176" customFormat="1" x14ac:dyDescent="0.2"/>
    <row r="1057" s="176" customFormat="1" x14ac:dyDescent="0.2"/>
    <row r="1058" s="176" customFormat="1" x14ac:dyDescent="0.2"/>
    <row r="1059" s="176" customFormat="1" x14ac:dyDescent="0.2"/>
    <row r="1060" s="176" customFormat="1" x14ac:dyDescent="0.2"/>
    <row r="1061" s="176" customFormat="1" x14ac:dyDescent="0.2"/>
    <row r="1062" s="176" customFormat="1" x14ac:dyDescent="0.2"/>
    <row r="1063" s="176" customFormat="1" x14ac:dyDescent="0.2"/>
    <row r="1064" s="176" customFormat="1" x14ac:dyDescent="0.2"/>
    <row r="1065" s="176" customFormat="1" x14ac:dyDescent="0.2"/>
    <row r="1066" s="176" customFormat="1" x14ac:dyDescent="0.2"/>
    <row r="1067" s="176" customFormat="1" x14ac:dyDescent="0.2"/>
    <row r="1068" s="176" customFormat="1" x14ac:dyDescent="0.2"/>
    <row r="1069" s="176" customFormat="1" x14ac:dyDescent="0.2"/>
    <row r="1070" s="176" customFormat="1" x14ac:dyDescent="0.2"/>
    <row r="1071" s="176" customFormat="1" x14ac:dyDescent="0.2"/>
    <row r="1072" s="176" customFormat="1" x14ac:dyDescent="0.2"/>
    <row r="1073" s="176" customFormat="1" x14ac:dyDescent="0.2"/>
    <row r="1074" s="176" customFormat="1" x14ac:dyDescent="0.2"/>
    <row r="1075" s="176" customFormat="1" x14ac:dyDescent="0.2"/>
    <row r="1076" s="176" customFormat="1" x14ac:dyDescent="0.2"/>
    <row r="1077" s="176" customFormat="1" x14ac:dyDescent="0.2"/>
    <row r="1078" s="176" customFormat="1" x14ac:dyDescent="0.2"/>
    <row r="1079" s="176" customFormat="1" x14ac:dyDescent="0.2"/>
    <row r="1080" s="176" customFormat="1" x14ac:dyDescent="0.2"/>
    <row r="1081" s="176" customFormat="1" x14ac:dyDescent="0.2"/>
    <row r="1082" s="176" customFormat="1" x14ac:dyDescent="0.2"/>
    <row r="1083" s="176" customFormat="1" x14ac:dyDescent="0.2"/>
    <row r="1084" s="176" customFormat="1" x14ac:dyDescent="0.2"/>
    <row r="1085" s="176" customFormat="1" x14ac:dyDescent="0.2"/>
    <row r="1086" s="176" customFormat="1" x14ac:dyDescent="0.2"/>
    <row r="1087" s="176" customFormat="1" x14ac:dyDescent="0.2"/>
    <row r="1088" s="176" customFormat="1" x14ac:dyDescent="0.2"/>
    <row r="1089" s="176" customFormat="1" x14ac:dyDescent="0.2"/>
    <row r="1090" s="176" customFormat="1" x14ac:dyDescent="0.2"/>
    <row r="1091" s="176" customFormat="1" x14ac:dyDescent="0.2"/>
    <row r="1092" s="176" customFormat="1" x14ac:dyDescent="0.2"/>
    <row r="1093" s="176" customFormat="1" x14ac:dyDescent="0.2"/>
    <row r="1094" s="176" customFormat="1" x14ac:dyDescent="0.2"/>
    <row r="1095" s="176" customFormat="1" x14ac:dyDescent="0.2"/>
    <row r="1096" s="176" customFormat="1" x14ac:dyDescent="0.2"/>
    <row r="1097" s="176" customFormat="1" x14ac:dyDescent="0.2"/>
    <row r="1098" s="176" customFormat="1" x14ac:dyDescent="0.2"/>
    <row r="1099" s="176" customFormat="1" x14ac:dyDescent="0.2"/>
    <row r="1100" s="176" customFormat="1" x14ac:dyDescent="0.2"/>
    <row r="1101" s="176" customFormat="1" x14ac:dyDescent="0.2"/>
    <row r="1102" s="176" customFormat="1" x14ac:dyDescent="0.2"/>
    <row r="1103" s="176" customFormat="1" x14ac:dyDescent="0.2"/>
    <row r="1104" s="176" customFormat="1" x14ac:dyDescent="0.2"/>
    <row r="1105" s="176" customFormat="1" x14ac:dyDescent="0.2"/>
    <row r="1106" s="176" customFormat="1" x14ac:dyDescent="0.2"/>
    <row r="1107" s="176" customFormat="1" x14ac:dyDescent="0.2"/>
    <row r="1108" s="176" customFormat="1" x14ac:dyDescent="0.2"/>
    <row r="1109" s="176" customFormat="1" x14ac:dyDescent="0.2"/>
    <row r="1110" s="176" customFormat="1" x14ac:dyDescent="0.2"/>
    <row r="1111" s="176" customFormat="1" x14ac:dyDescent="0.2"/>
    <row r="1112" s="176" customFormat="1" x14ac:dyDescent="0.2"/>
    <row r="1113" s="176" customFormat="1" x14ac:dyDescent="0.2"/>
    <row r="1114" s="176" customFormat="1" x14ac:dyDescent="0.2"/>
    <row r="1115" s="176" customFormat="1" x14ac:dyDescent="0.2"/>
    <row r="1116" s="176" customFormat="1" x14ac:dyDescent="0.2"/>
    <row r="1117" s="176" customFormat="1" x14ac:dyDescent="0.2"/>
    <row r="1118" s="176" customFormat="1" x14ac:dyDescent="0.2"/>
    <row r="1119" s="176" customFormat="1" x14ac:dyDescent="0.2"/>
    <row r="1120" s="176" customFormat="1" x14ac:dyDescent="0.2"/>
    <row r="1121" s="176" customFormat="1" x14ac:dyDescent="0.2"/>
    <row r="1122" s="176" customFormat="1" x14ac:dyDescent="0.2"/>
    <row r="1123" s="176" customFormat="1" x14ac:dyDescent="0.2"/>
    <row r="1124" s="176" customFormat="1" x14ac:dyDescent="0.2"/>
    <row r="1125" s="176" customFormat="1" x14ac:dyDescent="0.2"/>
    <row r="1126" s="176" customFormat="1" x14ac:dyDescent="0.2"/>
    <row r="1127" s="176" customFormat="1" x14ac:dyDescent="0.2"/>
    <row r="1128" s="176" customFormat="1" x14ac:dyDescent="0.2"/>
    <row r="1129" s="176" customFormat="1" x14ac:dyDescent="0.2"/>
    <row r="1130" s="176" customFormat="1" x14ac:dyDescent="0.2"/>
    <row r="1131" s="176" customFormat="1" x14ac:dyDescent="0.2"/>
    <row r="1132" s="176" customFormat="1" x14ac:dyDescent="0.2"/>
    <row r="1133" s="176" customFormat="1" x14ac:dyDescent="0.2"/>
    <row r="1134" s="176" customFormat="1" x14ac:dyDescent="0.2"/>
    <row r="1135" s="176" customFormat="1" x14ac:dyDescent="0.2"/>
    <row r="1136" s="176" customFormat="1" x14ac:dyDescent="0.2"/>
    <row r="1137" s="176" customFormat="1" x14ac:dyDescent="0.2"/>
    <row r="1138" s="176" customFormat="1" x14ac:dyDescent="0.2"/>
    <row r="1139" s="176" customFormat="1" x14ac:dyDescent="0.2"/>
    <row r="1140" s="176" customFormat="1" x14ac:dyDescent="0.2"/>
    <row r="1141" s="176" customFormat="1" x14ac:dyDescent="0.2"/>
    <row r="1142" s="176" customFormat="1" x14ac:dyDescent="0.2"/>
    <row r="1143" s="176" customFormat="1" x14ac:dyDescent="0.2"/>
    <row r="1144" s="176" customFormat="1" x14ac:dyDescent="0.2"/>
    <row r="1145" s="176" customFormat="1" x14ac:dyDescent="0.2"/>
    <row r="1146" s="176" customFormat="1" x14ac:dyDescent="0.2"/>
    <row r="1147" s="176" customFormat="1" x14ac:dyDescent="0.2"/>
    <row r="1148" s="176" customFormat="1" x14ac:dyDescent="0.2"/>
    <row r="1149" s="176" customFormat="1" x14ac:dyDescent="0.2"/>
    <row r="1150" s="176" customFormat="1" x14ac:dyDescent="0.2"/>
    <row r="1151" s="176" customFormat="1" x14ac:dyDescent="0.2"/>
    <row r="1152" s="176" customFormat="1" x14ac:dyDescent="0.2"/>
    <row r="1153" s="176" customFormat="1" x14ac:dyDescent="0.2"/>
    <row r="1154" s="176" customFormat="1" x14ac:dyDescent="0.2"/>
    <row r="1155" s="176" customFormat="1" x14ac:dyDescent="0.2"/>
    <row r="1156" s="176" customFormat="1" x14ac:dyDescent="0.2"/>
    <row r="1157" s="176" customFormat="1" x14ac:dyDescent="0.2"/>
    <row r="1158" s="176" customFormat="1" x14ac:dyDescent="0.2"/>
    <row r="1159" s="176" customFormat="1" x14ac:dyDescent="0.2"/>
    <row r="1160" s="176" customFormat="1" x14ac:dyDescent="0.2"/>
    <row r="1161" s="176" customFormat="1" x14ac:dyDescent="0.2"/>
    <row r="1162" s="176" customFormat="1" x14ac:dyDescent="0.2"/>
    <row r="1163" s="176" customFormat="1" x14ac:dyDescent="0.2"/>
    <row r="1164" s="176" customFormat="1" x14ac:dyDescent="0.2"/>
    <row r="1165" s="176" customFormat="1" x14ac:dyDescent="0.2"/>
    <row r="1166" s="176" customFormat="1" x14ac:dyDescent="0.2"/>
    <row r="1167" s="176" customFormat="1" x14ac:dyDescent="0.2"/>
    <row r="1168" s="176" customFormat="1" x14ac:dyDescent="0.2"/>
    <row r="1169" s="176" customFormat="1" x14ac:dyDescent="0.2"/>
    <row r="1170" s="176" customFormat="1" x14ac:dyDescent="0.2"/>
    <row r="1171" s="176" customFormat="1" x14ac:dyDescent="0.2"/>
    <row r="1172" s="176" customFormat="1" x14ac:dyDescent="0.2"/>
    <row r="1173" s="176" customFormat="1" x14ac:dyDescent="0.2"/>
    <row r="1174" s="176" customFormat="1" x14ac:dyDescent="0.2"/>
    <row r="1175" s="176" customFormat="1" x14ac:dyDescent="0.2"/>
    <row r="1176" s="176" customFormat="1" x14ac:dyDescent="0.2"/>
    <row r="1177" s="176" customFormat="1" x14ac:dyDescent="0.2"/>
    <row r="1178" s="176" customFormat="1" x14ac:dyDescent="0.2"/>
    <row r="1179" s="176" customFormat="1" x14ac:dyDescent="0.2"/>
    <row r="1180" s="176" customFormat="1" x14ac:dyDescent="0.2"/>
    <row r="1181" s="176" customFormat="1" x14ac:dyDescent="0.2"/>
    <row r="1182" s="176" customFormat="1" x14ac:dyDescent="0.2"/>
    <row r="1183" s="176" customFormat="1" x14ac:dyDescent="0.2"/>
    <row r="1184" s="176" customFormat="1" x14ac:dyDescent="0.2"/>
    <row r="1185" s="176" customFormat="1" x14ac:dyDescent="0.2"/>
    <row r="1186" s="176" customFormat="1" x14ac:dyDescent="0.2"/>
    <row r="1187" s="176" customFormat="1" x14ac:dyDescent="0.2"/>
    <row r="1188" s="176" customFormat="1" x14ac:dyDescent="0.2"/>
    <row r="1189" s="176" customFormat="1" x14ac:dyDescent="0.2"/>
    <row r="1190" s="176" customFormat="1" x14ac:dyDescent="0.2"/>
    <row r="1191" s="176" customFormat="1" x14ac:dyDescent="0.2"/>
    <row r="1192" s="176" customFormat="1" x14ac:dyDescent="0.2"/>
    <row r="1193" s="176" customFormat="1" x14ac:dyDescent="0.2"/>
    <row r="1194" s="176" customFormat="1" x14ac:dyDescent="0.2"/>
    <row r="1195" s="176" customFormat="1" x14ac:dyDescent="0.2"/>
    <row r="1196" s="176" customFormat="1" x14ac:dyDescent="0.2"/>
    <row r="1197" s="176" customFormat="1" x14ac:dyDescent="0.2"/>
    <row r="1198" s="176" customFormat="1" x14ac:dyDescent="0.2"/>
    <row r="1199" s="176" customFormat="1" x14ac:dyDescent="0.2"/>
    <row r="1200" s="176" customFormat="1" x14ac:dyDescent="0.2"/>
    <row r="1201" s="176" customFormat="1" x14ac:dyDescent="0.2"/>
    <row r="1202" s="176" customFormat="1" x14ac:dyDescent="0.2"/>
    <row r="1203" s="176" customFormat="1" x14ac:dyDescent="0.2"/>
    <row r="1204" s="176" customFormat="1" x14ac:dyDescent="0.2"/>
    <row r="1205" s="176" customFormat="1" x14ac:dyDescent="0.2"/>
    <row r="1206" s="176" customFormat="1" x14ac:dyDescent="0.2"/>
    <row r="1207" s="176" customFormat="1" x14ac:dyDescent="0.2"/>
    <row r="1208" s="176" customFormat="1" x14ac:dyDescent="0.2"/>
    <row r="1209" s="176" customFormat="1" x14ac:dyDescent="0.2"/>
    <row r="1210" s="176" customFormat="1" x14ac:dyDescent="0.2"/>
    <row r="1211" s="176" customFormat="1" x14ac:dyDescent="0.2"/>
    <row r="1212" s="176" customFormat="1" x14ac:dyDescent="0.2"/>
    <row r="1213" s="176" customFormat="1" x14ac:dyDescent="0.2"/>
    <row r="1214" s="176" customFormat="1" x14ac:dyDescent="0.2"/>
    <row r="1215" s="176" customFormat="1" x14ac:dyDescent="0.2"/>
    <row r="1216" s="176" customFormat="1" x14ac:dyDescent="0.2"/>
    <row r="1217" s="176" customFormat="1" x14ac:dyDescent="0.2"/>
    <row r="1218" s="176" customFormat="1" x14ac:dyDescent="0.2"/>
    <row r="1219" s="176" customFormat="1" x14ac:dyDescent="0.2"/>
    <row r="1220" s="176" customFormat="1" x14ac:dyDescent="0.2"/>
    <row r="1221" s="176" customFormat="1" x14ac:dyDescent="0.2"/>
    <row r="1222" s="176" customFormat="1" x14ac:dyDescent="0.2"/>
    <row r="1223" s="176" customFormat="1" x14ac:dyDescent="0.2"/>
    <row r="1224" s="176" customFormat="1" x14ac:dyDescent="0.2"/>
    <row r="1225" s="176" customFormat="1" x14ac:dyDescent="0.2"/>
    <row r="1226" s="176" customFormat="1" x14ac:dyDescent="0.2"/>
    <row r="1227" s="176" customFormat="1" x14ac:dyDescent="0.2"/>
    <row r="1228" s="176" customFormat="1" x14ac:dyDescent="0.2"/>
    <row r="1229" s="176" customFormat="1" x14ac:dyDescent="0.2"/>
    <row r="1230" s="176" customFormat="1" x14ac:dyDescent="0.2"/>
    <row r="1231" s="176" customFormat="1" x14ac:dyDescent="0.2"/>
    <row r="1232" s="176" customFormat="1" x14ac:dyDescent="0.2"/>
    <row r="1233" s="176" customFormat="1" x14ac:dyDescent="0.2"/>
    <row r="1234" s="176" customFormat="1" x14ac:dyDescent="0.2"/>
    <row r="1235" s="176" customFormat="1" x14ac:dyDescent="0.2"/>
    <row r="1236" s="176" customFormat="1" x14ac:dyDescent="0.2"/>
    <row r="1237" s="176" customFormat="1" x14ac:dyDescent="0.2"/>
    <row r="1238" s="176" customFormat="1" x14ac:dyDescent="0.2"/>
    <row r="1239" s="176" customFormat="1" x14ac:dyDescent="0.2"/>
    <row r="1240" s="176" customFormat="1" x14ac:dyDescent="0.2"/>
    <row r="1241" s="176" customFormat="1" x14ac:dyDescent="0.2"/>
    <row r="1242" s="176" customFormat="1" x14ac:dyDescent="0.2"/>
    <row r="1243" s="176" customFormat="1" x14ac:dyDescent="0.2"/>
    <row r="1244" s="176" customFormat="1" x14ac:dyDescent="0.2"/>
    <row r="1245" s="176" customFormat="1" x14ac:dyDescent="0.2"/>
    <row r="1246" s="176" customFormat="1" x14ac:dyDescent="0.2"/>
    <row r="1247" s="176" customFormat="1" x14ac:dyDescent="0.2"/>
    <row r="1248" s="176" customFormat="1" x14ac:dyDescent="0.2"/>
    <row r="1249" s="176" customFormat="1" x14ac:dyDescent="0.2"/>
    <row r="1250" s="176" customFormat="1" x14ac:dyDescent="0.2"/>
    <row r="1251" s="176" customFormat="1" x14ac:dyDescent="0.2"/>
    <row r="1252" s="176" customFormat="1" x14ac:dyDescent="0.2"/>
    <row r="1253" s="176" customFormat="1" x14ac:dyDescent="0.2"/>
    <row r="1254" s="176" customFormat="1" x14ac:dyDescent="0.2"/>
    <row r="1255" s="176" customFormat="1" x14ac:dyDescent="0.2"/>
    <row r="1256" s="176" customFormat="1" x14ac:dyDescent="0.2"/>
    <row r="1257" s="176" customFormat="1" x14ac:dyDescent="0.2"/>
    <row r="1258" s="176" customFormat="1" x14ac:dyDescent="0.2"/>
    <row r="1259" s="176" customFormat="1" x14ac:dyDescent="0.2"/>
    <row r="1260" s="176" customFormat="1" x14ac:dyDescent="0.2"/>
    <row r="1261" s="176" customFormat="1" x14ac:dyDescent="0.2"/>
    <row r="1262" s="176" customFormat="1" x14ac:dyDescent="0.2"/>
    <row r="1263" s="176" customFormat="1" x14ac:dyDescent="0.2"/>
    <row r="1264" s="176" customFormat="1" x14ac:dyDescent="0.2"/>
    <row r="1265" s="176" customFormat="1" x14ac:dyDescent="0.2"/>
    <row r="1266" s="176" customFormat="1" x14ac:dyDescent="0.2"/>
    <row r="1267" s="176" customFormat="1" x14ac:dyDescent="0.2"/>
    <row r="1268" s="176" customFormat="1" x14ac:dyDescent="0.2"/>
    <row r="1269" s="176" customFormat="1" x14ac:dyDescent="0.2"/>
    <row r="1270" s="176" customFormat="1" x14ac:dyDescent="0.2"/>
    <row r="1271" s="176" customFormat="1" x14ac:dyDescent="0.2"/>
    <row r="1272" s="176" customFormat="1" x14ac:dyDescent="0.2"/>
    <row r="1273" s="176" customFormat="1" x14ac:dyDescent="0.2"/>
    <row r="1274" s="176" customFormat="1" x14ac:dyDescent="0.2"/>
    <row r="1275" s="176" customFormat="1" x14ac:dyDescent="0.2"/>
    <row r="1276" s="176" customFormat="1" x14ac:dyDescent="0.2"/>
    <row r="1277" s="176" customFormat="1" x14ac:dyDescent="0.2"/>
    <row r="1278" s="176" customFormat="1" x14ac:dyDescent="0.2"/>
    <row r="1279" s="176" customFormat="1" x14ac:dyDescent="0.2"/>
    <row r="1280" s="176" customFormat="1" x14ac:dyDescent="0.2"/>
    <row r="1281" s="176" customFormat="1" x14ac:dyDescent="0.2"/>
    <row r="1282" s="176" customFormat="1" x14ac:dyDescent="0.2"/>
    <row r="1283" s="176" customFormat="1" x14ac:dyDescent="0.2"/>
    <row r="1284" s="176" customFormat="1" x14ac:dyDescent="0.2"/>
    <row r="1285" s="176" customFormat="1" x14ac:dyDescent="0.2"/>
    <row r="1286" s="176" customFormat="1" x14ac:dyDescent="0.2"/>
    <row r="1287" s="176" customFormat="1" x14ac:dyDescent="0.2"/>
    <row r="1288" s="176" customFormat="1" x14ac:dyDescent="0.2"/>
    <row r="1289" s="176" customFormat="1" x14ac:dyDescent="0.2"/>
    <row r="1290" s="176" customFormat="1" x14ac:dyDescent="0.2"/>
    <row r="1291" s="176" customFormat="1" x14ac:dyDescent="0.2"/>
    <row r="1292" s="176" customFormat="1" x14ac:dyDescent="0.2"/>
    <row r="1293" s="176" customFormat="1" x14ac:dyDescent="0.2"/>
    <row r="1294" s="176" customFormat="1" x14ac:dyDescent="0.2"/>
    <row r="1295" s="176" customFormat="1" x14ac:dyDescent="0.2"/>
    <row r="1296" s="176" customFormat="1" x14ac:dyDescent="0.2"/>
    <row r="1297" s="176" customFormat="1" x14ac:dyDescent="0.2"/>
    <row r="1298" s="176" customFormat="1" x14ac:dyDescent="0.2"/>
    <row r="1299" s="176" customFormat="1" x14ac:dyDescent="0.2"/>
    <row r="1300" s="176" customFormat="1" x14ac:dyDescent="0.2"/>
    <row r="1301" s="176" customFormat="1" x14ac:dyDescent="0.2"/>
    <row r="1302" s="176" customFormat="1" x14ac:dyDescent="0.2"/>
    <row r="1303" s="176" customFormat="1" x14ac:dyDescent="0.2"/>
    <row r="1304" s="176" customFormat="1" x14ac:dyDescent="0.2"/>
    <row r="1305" s="176" customFormat="1" x14ac:dyDescent="0.2"/>
    <row r="1306" s="176" customFormat="1" x14ac:dyDescent="0.2"/>
    <row r="1307" s="176" customFormat="1" x14ac:dyDescent="0.2"/>
    <row r="1308" s="176" customFormat="1" x14ac:dyDescent="0.2"/>
    <row r="1309" s="176" customFormat="1" x14ac:dyDescent="0.2"/>
    <row r="1310" s="176" customFormat="1" x14ac:dyDescent="0.2"/>
    <row r="1311" s="176" customFormat="1" x14ac:dyDescent="0.2"/>
    <row r="1312" s="176" customFormat="1" x14ac:dyDescent="0.2"/>
    <row r="1313" s="176" customFormat="1" x14ac:dyDescent="0.2"/>
    <row r="1314" s="176" customFormat="1" x14ac:dyDescent="0.2"/>
    <row r="1315" s="176" customFormat="1" x14ac:dyDescent="0.2"/>
    <row r="1316" s="176" customFormat="1" x14ac:dyDescent="0.2"/>
    <row r="1317" s="176" customFormat="1" x14ac:dyDescent="0.2"/>
    <row r="1318" s="176" customFormat="1" x14ac:dyDescent="0.2"/>
    <row r="1319" s="176" customFormat="1" x14ac:dyDescent="0.2"/>
    <row r="1320" s="176" customFormat="1" x14ac:dyDescent="0.2"/>
    <row r="1321" s="176" customFormat="1" x14ac:dyDescent="0.2"/>
    <row r="1322" s="176" customFormat="1" x14ac:dyDescent="0.2"/>
    <row r="1323" s="176" customFormat="1" x14ac:dyDescent="0.2"/>
    <row r="1324" s="176" customFormat="1" x14ac:dyDescent="0.2"/>
    <row r="1325" s="176" customFormat="1" x14ac:dyDescent="0.2"/>
    <row r="1326" s="176" customFormat="1" x14ac:dyDescent="0.2"/>
    <row r="1327" s="176" customFormat="1" x14ac:dyDescent="0.2"/>
    <row r="1328" s="176" customFormat="1" x14ac:dyDescent="0.2"/>
    <row r="1329" s="176" customFormat="1" x14ac:dyDescent="0.2"/>
    <row r="1330" s="176" customFormat="1" x14ac:dyDescent="0.2"/>
    <row r="1331" s="176" customFormat="1" x14ac:dyDescent="0.2"/>
    <row r="1332" s="176" customFormat="1" x14ac:dyDescent="0.2"/>
    <row r="1333" s="176" customFormat="1" x14ac:dyDescent="0.2"/>
    <row r="1334" s="176" customFormat="1" x14ac:dyDescent="0.2"/>
    <row r="1335" s="176" customFormat="1" x14ac:dyDescent="0.2"/>
    <row r="1336" s="176" customFormat="1" x14ac:dyDescent="0.2"/>
    <row r="1337" s="176" customFormat="1" x14ac:dyDescent="0.2"/>
    <row r="1338" s="176" customFormat="1" x14ac:dyDescent="0.2"/>
    <row r="1339" s="176" customFormat="1" x14ac:dyDescent="0.2"/>
    <row r="1340" s="176" customFormat="1" x14ac:dyDescent="0.2"/>
    <row r="1341" s="176" customFormat="1" x14ac:dyDescent="0.2"/>
    <row r="1342" s="176" customFormat="1" x14ac:dyDescent="0.2"/>
    <row r="1343" s="176" customFormat="1" x14ac:dyDescent="0.2"/>
    <row r="1344" s="176" customFormat="1" x14ac:dyDescent="0.2"/>
    <row r="1345" s="176" customFormat="1" x14ac:dyDescent="0.2"/>
    <row r="1346" s="176" customFormat="1" x14ac:dyDescent="0.2"/>
    <row r="1347" s="176" customFormat="1" x14ac:dyDescent="0.2"/>
    <row r="1348" s="176" customFormat="1" x14ac:dyDescent="0.2"/>
    <row r="1349" s="176" customFormat="1" x14ac:dyDescent="0.2"/>
    <row r="1350" s="176" customFormat="1" x14ac:dyDescent="0.2"/>
    <row r="1351" s="176" customFormat="1" x14ac:dyDescent="0.2"/>
    <row r="1352" s="176" customFormat="1" x14ac:dyDescent="0.2"/>
    <row r="1353" s="176" customFormat="1" x14ac:dyDescent="0.2"/>
    <row r="1354" s="176" customFormat="1" x14ac:dyDescent="0.2"/>
    <row r="1355" s="176" customFormat="1" x14ac:dyDescent="0.2"/>
    <row r="1356" s="176" customFormat="1" x14ac:dyDescent="0.2"/>
    <row r="1357" s="176" customFormat="1" x14ac:dyDescent="0.2"/>
    <row r="1358" s="176" customFormat="1" x14ac:dyDescent="0.2"/>
    <row r="1359" s="176" customFormat="1" x14ac:dyDescent="0.2"/>
    <row r="1360" s="176" customFormat="1" x14ac:dyDescent="0.2"/>
    <row r="1361" s="176" customFormat="1" x14ac:dyDescent="0.2"/>
    <row r="1362" s="176" customFormat="1" x14ac:dyDescent="0.2"/>
    <row r="1363" s="176" customFormat="1" x14ac:dyDescent="0.2"/>
    <row r="1364" s="176" customFormat="1" x14ac:dyDescent="0.2"/>
    <row r="1365" s="176" customFormat="1" x14ac:dyDescent="0.2"/>
    <row r="1366" s="176" customFormat="1" x14ac:dyDescent="0.2"/>
    <row r="1367" s="176" customFormat="1" x14ac:dyDescent="0.2"/>
    <row r="1368" s="176" customFormat="1" x14ac:dyDescent="0.2"/>
    <row r="1369" s="176" customFormat="1" x14ac:dyDescent="0.2"/>
    <row r="1370" s="176" customFormat="1" x14ac:dyDescent="0.2"/>
    <row r="1371" s="176" customFormat="1" x14ac:dyDescent="0.2"/>
    <row r="1372" s="176" customFormat="1" x14ac:dyDescent="0.2"/>
    <row r="1373" s="176" customFormat="1" x14ac:dyDescent="0.2"/>
    <row r="1374" s="176" customFormat="1" x14ac:dyDescent="0.2"/>
    <row r="1375" s="176" customFormat="1" x14ac:dyDescent="0.2"/>
    <row r="1376" s="176" customFormat="1" x14ac:dyDescent="0.2"/>
    <row r="1377" s="176" customFormat="1" x14ac:dyDescent="0.2"/>
    <row r="1378" s="176" customFormat="1" x14ac:dyDescent="0.2"/>
    <row r="1379" s="176" customFormat="1" x14ac:dyDescent="0.2"/>
    <row r="1380" s="176" customFormat="1" x14ac:dyDescent="0.2"/>
    <row r="1381" s="176" customFormat="1" x14ac:dyDescent="0.2"/>
    <row r="1382" s="176" customFormat="1" x14ac:dyDescent="0.2"/>
    <row r="1383" s="176" customFormat="1" x14ac:dyDescent="0.2"/>
    <row r="1384" s="176" customFormat="1" x14ac:dyDescent="0.2"/>
    <row r="1385" s="176" customFormat="1" x14ac:dyDescent="0.2"/>
    <row r="1386" s="176" customFormat="1" x14ac:dyDescent="0.2"/>
    <row r="1387" s="176" customFormat="1" x14ac:dyDescent="0.2"/>
    <row r="1388" s="176" customFormat="1" x14ac:dyDescent="0.2"/>
    <row r="1389" s="176" customFormat="1" x14ac:dyDescent="0.2"/>
    <row r="1390" s="176" customFormat="1" x14ac:dyDescent="0.2"/>
    <row r="1391" s="176" customFormat="1" x14ac:dyDescent="0.2"/>
    <row r="1392" s="176" customFormat="1" x14ac:dyDescent="0.2"/>
    <row r="1393" s="176" customFormat="1" x14ac:dyDescent="0.2"/>
    <row r="1394" s="176" customFormat="1" x14ac:dyDescent="0.2"/>
    <row r="1395" s="176" customFormat="1" x14ac:dyDescent="0.2"/>
    <row r="1396" s="176" customFormat="1" x14ac:dyDescent="0.2"/>
    <row r="1397" s="176" customFormat="1" x14ac:dyDescent="0.2"/>
    <row r="1398" s="176" customFormat="1" x14ac:dyDescent="0.2"/>
    <row r="1399" s="176" customFormat="1" x14ac:dyDescent="0.2"/>
    <row r="1400" s="176" customFormat="1" x14ac:dyDescent="0.2"/>
    <row r="1401" s="176" customFormat="1" x14ac:dyDescent="0.2"/>
    <row r="1402" s="176" customFormat="1" x14ac:dyDescent="0.2"/>
    <row r="1403" s="176" customFormat="1" x14ac:dyDescent="0.2"/>
    <row r="1404" s="176" customFormat="1" x14ac:dyDescent="0.2"/>
    <row r="1405" s="176" customFormat="1" x14ac:dyDescent="0.2"/>
    <row r="1406" s="176" customFormat="1" x14ac:dyDescent="0.2"/>
    <row r="1407" s="176" customFormat="1" x14ac:dyDescent="0.2"/>
    <row r="1408" s="176" customFormat="1" x14ac:dyDescent="0.2"/>
    <row r="1409" s="176" customFormat="1" x14ac:dyDescent="0.2"/>
    <row r="1410" s="176" customFormat="1" x14ac:dyDescent="0.2"/>
    <row r="1411" s="176" customFormat="1" x14ac:dyDescent="0.2"/>
    <row r="1412" s="176" customFormat="1" x14ac:dyDescent="0.2"/>
    <row r="1413" s="176" customFormat="1" x14ac:dyDescent="0.2"/>
    <row r="1414" s="176" customFormat="1" x14ac:dyDescent="0.2"/>
    <row r="1415" s="176" customFormat="1" x14ac:dyDescent="0.2"/>
    <row r="1416" s="176" customFormat="1" x14ac:dyDescent="0.2"/>
    <row r="1417" s="176" customFormat="1" x14ac:dyDescent="0.2"/>
    <row r="1418" s="176" customFormat="1" x14ac:dyDescent="0.2"/>
    <row r="1419" s="176" customFormat="1" x14ac:dyDescent="0.2"/>
    <row r="1420" s="176" customFormat="1" x14ac:dyDescent="0.2"/>
    <row r="1421" s="176" customFormat="1" x14ac:dyDescent="0.2"/>
    <row r="1422" s="176" customFormat="1" x14ac:dyDescent="0.2"/>
    <row r="1423" s="176" customFormat="1" x14ac:dyDescent="0.2"/>
    <row r="1424" s="176" customFormat="1" x14ac:dyDescent="0.2"/>
    <row r="1425" s="176" customFormat="1" x14ac:dyDescent="0.2"/>
    <row r="1426" s="176" customFormat="1" x14ac:dyDescent="0.2"/>
    <row r="1427" s="176" customFormat="1" x14ac:dyDescent="0.2"/>
    <row r="1428" s="176" customFormat="1" x14ac:dyDescent="0.2"/>
    <row r="1429" s="176" customFormat="1" x14ac:dyDescent="0.2"/>
    <row r="1430" s="176" customFormat="1" x14ac:dyDescent="0.2"/>
    <row r="1431" s="176" customFormat="1" x14ac:dyDescent="0.2"/>
    <row r="1432" s="176" customFormat="1" x14ac:dyDescent="0.2"/>
    <row r="1433" s="176" customFormat="1" x14ac:dyDescent="0.2"/>
    <row r="1434" s="176" customFormat="1" x14ac:dyDescent="0.2"/>
    <row r="1435" s="176" customFormat="1" x14ac:dyDescent="0.2"/>
    <row r="1436" s="176" customFormat="1" x14ac:dyDescent="0.2"/>
    <row r="1437" s="176" customFormat="1" x14ac:dyDescent="0.2"/>
    <row r="1438" s="176" customFormat="1" x14ac:dyDescent="0.2"/>
    <row r="1439" s="176" customFormat="1" x14ac:dyDescent="0.2"/>
    <row r="1440" s="176" customFormat="1" x14ac:dyDescent="0.2"/>
    <row r="1441" s="176" customFormat="1" x14ac:dyDescent="0.2"/>
    <row r="1442" s="176" customFormat="1" x14ac:dyDescent="0.2"/>
    <row r="1443" s="176" customFormat="1" x14ac:dyDescent="0.2"/>
    <row r="1444" s="176" customFormat="1" x14ac:dyDescent="0.2"/>
    <row r="1445" s="176" customFormat="1" x14ac:dyDescent="0.2"/>
    <row r="1446" s="176" customFormat="1" x14ac:dyDescent="0.2"/>
    <row r="1447" s="176" customFormat="1" x14ac:dyDescent="0.2"/>
    <row r="1448" s="176" customFormat="1" x14ac:dyDescent="0.2"/>
    <row r="1449" s="176" customFormat="1" x14ac:dyDescent="0.2"/>
    <row r="1450" s="176" customFormat="1" x14ac:dyDescent="0.2"/>
    <row r="1451" s="176" customFormat="1" x14ac:dyDescent="0.2"/>
    <row r="1452" s="176" customFormat="1" x14ac:dyDescent="0.2"/>
    <row r="1453" s="176" customFormat="1" x14ac:dyDescent="0.2"/>
    <row r="1454" s="176" customFormat="1" x14ac:dyDescent="0.2"/>
    <row r="1455" s="176" customFormat="1" x14ac:dyDescent="0.2"/>
    <row r="1456" s="176" customFormat="1" x14ac:dyDescent="0.2"/>
    <row r="1457" s="176" customFormat="1" x14ac:dyDescent="0.2"/>
    <row r="1458" s="176" customFormat="1" x14ac:dyDescent="0.2"/>
    <row r="1459" s="176" customFormat="1" x14ac:dyDescent="0.2"/>
    <row r="1460" s="176" customFormat="1" x14ac:dyDescent="0.2"/>
    <row r="1461" s="176" customFormat="1" x14ac:dyDescent="0.2"/>
    <row r="1462" s="176" customFormat="1" x14ac:dyDescent="0.2"/>
    <row r="1463" s="176" customFormat="1" x14ac:dyDescent="0.2"/>
    <row r="1464" s="176" customFormat="1" x14ac:dyDescent="0.2"/>
    <row r="1465" s="176" customFormat="1" x14ac:dyDescent="0.2"/>
    <row r="1466" s="176" customFormat="1" x14ac:dyDescent="0.2"/>
    <row r="1467" s="176" customFormat="1" x14ac:dyDescent="0.2"/>
    <row r="1468" s="176" customFormat="1" x14ac:dyDescent="0.2"/>
    <row r="1469" s="176" customFormat="1" x14ac:dyDescent="0.2"/>
    <row r="1470" s="176" customFormat="1" x14ac:dyDescent="0.2"/>
    <row r="1471" s="176" customFormat="1" x14ac:dyDescent="0.2"/>
    <row r="1472" s="176" customFormat="1" x14ac:dyDescent="0.2"/>
    <row r="1473" s="176" customFormat="1" x14ac:dyDescent="0.2"/>
    <row r="1474" s="176" customFormat="1" x14ac:dyDescent="0.2"/>
    <row r="1475" s="176" customFormat="1" x14ac:dyDescent="0.2"/>
    <row r="1476" s="176" customFormat="1" x14ac:dyDescent="0.2"/>
    <row r="1477" s="176" customFormat="1" x14ac:dyDescent="0.2"/>
    <row r="1478" s="176" customFormat="1" x14ac:dyDescent="0.2"/>
    <row r="1479" s="176" customFormat="1" x14ac:dyDescent="0.2"/>
    <row r="1480" s="176" customFormat="1" x14ac:dyDescent="0.2"/>
    <row r="1481" s="176" customFormat="1" x14ac:dyDescent="0.2"/>
    <row r="1482" s="176" customFormat="1" x14ac:dyDescent="0.2"/>
    <row r="1483" s="176" customFormat="1" x14ac:dyDescent="0.2"/>
    <row r="1484" s="176" customFormat="1" x14ac:dyDescent="0.2"/>
    <row r="1485" s="176" customFormat="1" x14ac:dyDescent="0.2"/>
    <row r="1486" s="176" customFormat="1" x14ac:dyDescent="0.2"/>
    <row r="1487" s="176" customFormat="1" x14ac:dyDescent="0.2"/>
    <row r="1488" s="176" customFormat="1" x14ac:dyDescent="0.2"/>
    <row r="1489" s="176" customFormat="1" x14ac:dyDescent="0.2"/>
    <row r="1490" s="176" customFormat="1" x14ac:dyDescent="0.2"/>
    <row r="1491" s="176" customFormat="1" x14ac:dyDescent="0.2"/>
    <row r="1492" s="176" customFormat="1" x14ac:dyDescent="0.2"/>
    <row r="1493" s="176" customFormat="1" x14ac:dyDescent="0.2"/>
    <row r="1494" s="176" customFormat="1" x14ac:dyDescent="0.2"/>
    <row r="1495" s="176" customFormat="1" x14ac:dyDescent="0.2"/>
    <row r="1496" s="176" customFormat="1" x14ac:dyDescent="0.2"/>
    <row r="1497" s="176" customFormat="1" x14ac:dyDescent="0.2"/>
    <row r="1498" s="176" customFormat="1" x14ac:dyDescent="0.2"/>
    <row r="1499" s="176" customFormat="1" x14ac:dyDescent="0.2"/>
    <row r="1500" s="176" customFormat="1" x14ac:dyDescent="0.2"/>
    <row r="1501" s="176" customFormat="1" x14ac:dyDescent="0.2"/>
    <row r="1502" s="176" customFormat="1" x14ac:dyDescent="0.2"/>
    <row r="1503" s="176" customFormat="1" x14ac:dyDescent="0.2"/>
    <row r="1504" s="176" customFormat="1" x14ac:dyDescent="0.2"/>
    <row r="1505" s="176" customFormat="1" x14ac:dyDescent="0.2"/>
    <row r="1506" s="176" customFormat="1" x14ac:dyDescent="0.2"/>
    <row r="1507" s="176" customFormat="1" x14ac:dyDescent="0.2"/>
    <row r="1508" s="176" customFormat="1" x14ac:dyDescent="0.2"/>
    <row r="1509" s="176" customFormat="1" x14ac:dyDescent="0.2"/>
    <row r="1510" s="176" customFormat="1" x14ac:dyDescent="0.2"/>
    <row r="1511" s="176" customFormat="1" x14ac:dyDescent="0.2"/>
    <row r="1512" s="176" customFormat="1" x14ac:dyDescent="0.2"/>
    <row r="1513" s="176" customFormat="1" x14ac:dyDescent="0.2"/>
    <row r="1514" s="176" customFormat="1" x14ac:dyDescent="0.2"/>
    <row r="1515" s="176" customFormat="1" x14ac:dyDescent="0.2"/>
    <row r="1516" s="176" customFormat="1" x14ac:dyDescent="0.2"/>
    <row r="1517" s="176" customFormat="1" x14ac:dyDescent="0.2"/>
    <row r="1518" s="176" customFormat="1" x14ac:dyDescent="0.2"/>
    <row r="1519" s="176" customFormat="1" x14ac:dyDescent="0.2"/>
    <row r="1520" s="176" customFormat="1" x14ac:dyDescent="0.2"/>
    <row r="1521" s="176" customFormat="1" x14ac:dyDescent="0.2"/>
    <row r="1522" s="176" customFormat="1" x14ac:dyDescent="0.2"/>
    <row r="1523" s="176" customFormat="1" x14ac:dyDescent="0.2"/>
    <row r="1524" s="176" customFormat="1" x14ac:dyDescent="0.2"/>
    <row r="1525" s="176" customFormat="1" x14ac:dyDescent="0.2"/>
    <row r="1526" s="176" customFormat="1" x14ac:dyDescent="0.2"/>
    <row r="1527" s="176" customFormat="1" x14ac:dyDescent="0.2"/>
    <row r="1528" s="176" customFormat="1" x14ac:dyDescent="0.2"/>
    <row r="1529" s="176" customFormat="1" x14ac:dyDescent="0.2"/>
    <row r="1530" s="176" customFormat="1" x14ac:dyDescent="0.2"/>
    <row r="1531" s="176" customFormat="1" x14ac:dyDescent="0.2"/>
    <row r="1532" s="176" customFormat="1" x14ac:dyDescent="0.2"/>
    <row r="1533" s="176" customFormat="1" x14ac:dyDescent="0.2"/>
    <row r="1534" s="176" customFormat="1" x14ac:dyDescent="0.2"/>
    <row r="1535" s="176" customFormat="1" x14ac:dyDescent="0.2"/>
    <row r="1536" s="176" customFormat="1" x14ac:dyDescent="0.2"/>
    <row r="1537" s="176" customFormat="1" x14ac:dyDescent="0.2"/>
    <row r="1538" s="176" customFormat="1" x14ac:dyDescent="0.2"/>
    <row r="1539" s="176" customFormat="1" x14ac:dyDescent="0.2"/>
    <row r="1540" s="176" customFormat="1" x14ac:dyDescent="0.2"/>
    <row r="1541" s="176" customFormat="1" x14ac:dyDescent="0.2"/>
    <row r="1542" s="176" customFormat="1" x14ac:dyDescent="0.2"/>
    <row r="1543" s="176" customFormat="1" x14ac:dyDescent="0.2"/>
    <row r="1544" s="176" customFormat="1" x14ac:dyDescent="0.2"/>
    <row r="1545" s="176" customFormat="1" x14ac:dyDescent="0.2"/>
    <row r="1546" s="176" customFormat="1" x14ac:dyDescent="0.2"/>
    <row r="1547" s="176" customFormat="1" x14ac:dyDescent="0.2"/>
    <row r="1548" s="176" customFormat="1" x14ac:dyDescent="0.2"/>
    <row r="1549" s="176" customFormat="1" x14ac:dyDescent="0.2"/>
    <row r="1550" s="176" customFormat="1" x14ac:dyDescent="0.2"/>
    <row r="1551" s="176" customFormat="1" x14ac:dyDescent="0.2"/>
    <row r="1552" s="176" customFormat="1" x14ac:dyDescent="0.2"/>
    <row r="1553" s="176" customFormat="1" x14ac:dyDescent="0.2"/>
    <row r="1554" s="176" customFormat="1" x14ac:dyDescent="0.2"/>
    <row r="1555" s="176" customFormat="1" x14ac:dyDescent="0.2"/>
    <row r="1556" s="176" customFormat="1" x14ac:dyDescent="0.2"/>
    <row r="1557" s="176" customFormat="1" x14ac:dyDescent="0.2"/>
    <row r="1558" s="176" customFormat="1" x14ac:dyDescent="0.2"/>
    <row r="1559" s="176" customFormat="1" x14ac:dyDescent="0.2"/>
    <row r="1560" s="176" customFormat="1" x14ac:dyDescent="0.2"/>
    <row r="1561" s="176" customFormat="1" x14ac:dyDescent="0.2"/>
    <row r="1562" s="176" customFormat="1" x14ac:dyDescent="0.2"/>
    <row r="1563" s="176" customFormat="1" x14ac:dyDescent="0.2"/>
    <row r="1564" s="176" customFormat="1" x14ac:dyDescent="0.2"/>
    <row r="1565" s="176" customFormat="1" x14ac:dyDescent="0.2"/>
    <row r="1566" s="176" customFormat="1" x14ac:dyDescent="0.2"/>
    <row r="1567" s="176" customFormat="1" x14ac:dyDescent="0.2"/>
    <row r="1568" s="176" customFormat="1" x14ac:dyDescent="0.2"/>
    <row r="1569" s="176" customFormat="1" x14ac:dyDescent="0.2"/>
    <row r="1570" s="176" customFormat="1" x14ac:dyDescent="0.2"/>
    <row r="1571" s="176" customFormat="1" x14ac:dyDescent="0.2"/>
    <row r="1572" s="176" customFormat="1" x14ac:dyDescent="0.2"/>
    <row r="1573" s="176" customFormat="1" x14ac:dyDescent="0.2"/>
    <row r="1574" s="176" customFormat="1" x14ac:dyDescent="0.2"/>
    <row r="1575" s="176" customFormat="1" x14ac:dyDescent="0.2"/>
    <row r="1576" s="176" customFormat="1" x14ac:dyDescent="0.2"/>
    <row r="1577" s="176" customFormat="1" x14ac:dyDescent="0.2"/>
    <row r="1578" s="176" customFormat="1" x14ac:dyDescent="0.2"/>
    <row r="1579" s="176" customFormat="1" x14ac:dyDescent="0.2"/>
    <row r="1580" s="176" customFormat="1" x14ac:dyDescent="0.2"/>
    <row r="1581" s="176" customFormat="1" x14ac:dyDescent="0.2"/>
    <row r="1582" s="176" customFormat="1" x14ac:dyDescent="0.2"/>
    <row r="1583" s="176" customFormat="1" x14ac:dyDescent="0.2"/>
    <row r="1584" s="176" customFormat="1" x14ac:dyDescent="0.2"/>
    <row r="1585" s="176" customFormat="1" x14ac:dyDescent="0.2"/>
    <row r="1586" s="176" customFormat="1" x14ac:dyDescent="0.2"/>
    <row r="1587" s="176" customFormat="1" x14ac:dyDescent="0.2"/>
    <row r="1588" s="176" customFormat="1" x14ac:dyDescent="0.2"/>
    <row r="1589" s="176" customFormat="1" x14ac:dyDescent="0.2"/>
    <row r="1590" s="176" customFormat="1" x14ac:dyDescent="0.2"/>
    <row r="1591" s="176" customFormat="1" x14ac:dyDescent="0.2"/>
    <row r="1592" s="176" customFormat="1" x14ac:dyDescent="0.2"/>
    <row r="1593" s="176" customFormat="1" x14ac:dyDescent="0.2"/>
    <row r="1594" s="176" customFormat="1" x14ac:dyDescent="0.2"/>
    <row r="1595" s="176" customFormat="1" x14ac:dyDescent="0.2"/>
    <row r="1596" s="176" customFormat="1" x14ac:dyDescent="0.2"/>
    <row r="1597" s="176" customFormat="1" x14ac:dyDescent="0.2"/>
    <row r="1598" s="176" customFormat="1" x14ac:dyDescent="0.2"/>
    <row r="1599" s="176" customFormat="1" x14ac:dyDescent="0.2"/>
    <row r="1600" s="176" customFormat="1" x14ac:dyDescent="0.2"/>
    <row r="1601" s="176" customFormat="1" x14ac:dyDescent="0.2"/>
    <row r="1602" s="176" customFormat="1" x14ac:dyDescent="0.2"/>
    <row r="1603" s="176" customFormat="1" x14ac:dyDescent="0.2"/>
    <row r="1604" s="176" customFormat="1" x14ac:dyDescent="0.2"/>
    <row r="1605" s="176" customFormat="1" x14ac:dyDescent="0.2"/>
    <row r="1606" s="176" customFormat="1" x14ac:dyDescent="0.2"/>
    <row r="1607" s="176" customFormat="1" x14ac:dyDescent="0.2"/>
    <row r="1608" s="176" customFormat="1" x14ac:dyDescent="0.2"/>
    <row r="1609" s="176" customFormat="1" x14ac:dyDescent="0.2"/>
    <row r="1610" s="176" customFormat="1" x14ac:dyDescent="0.2"/>
    <row r="1611" s="176" customFormat="1" x14ac:dyDescent="0.2"/>
    <row r="1612" s="176" customFormat="1" x14ac:dyDescent="0.2"/>
    <row r="1613" s="176" customFormat="1" x14ac:dyDescent="0.2"/>
    <row r="1614" s="176" customFormat="1" x14ac:dyDescent="0.2"/>
    <row r="1615" s="176" customFormat="1" x14ac:dyDescent="0.2"/>
    <row r="1616" s="176" customFormat="1" x14ac:dyDescent="0.2"/>
    <row r="1617" s="176" customFormat="1" x14ac:dyDescent="0.2"/>
    <row r="1618" s="176" customFormat="1" x14ac:dyDescent="0.2"/>
    <row r="1619" s="176" customFormat="1" x14ac:dyDescent="0.2"/>
  </sheetData>
  <mergeCells count="8">
    <mergeCell ref="A3:T3"/>
    <mergeCell ref="A75:T76"/>
    <mergeCell ref="A5:A6"/>
    <mergeCell ref="L5:M5"/>
    <mergeCell ref="N5:O5"/>
    <mergeCell ref="P5:Q5"/>
    <mergeCell ref="R5:S5"/>
    <mergeCell ref="B6:K6"/>
  </mergeCells>
  <pageMargins left="0.15748031496062992" right="0.15748031496062992" top="0.62992125984251968" bottom="0.15748031496062992" header="0.31496062992125984" footer="0.15748031496062992"/>
  <pageSetup paperSize="9" scale="55" orientation="landscape" r:id="rId1"/>
  <headerFooter>
    <oddHeader>&amp;LWydział Statystycznej Informacji Zarządczej
Departament Strategii i Funduszy Europejskich
Ministerstwo Sprawiedliwości&amp;R&amp;D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342D-060A-4B81-AFEA-A7B2557A6886}">
  <sheetPr>
    <pageSetUpPr fitToPage="1"/>
  </sheetPr>
  <dimension ref="A1:W90"/>
  <sheetViews>
    <sheetView zoomScale="60" zoomScaleNormal="60" workbookViewId="0">
      <selection activeCell="A89" sqref="A89:T90"/>
    </sheetView>
  </sheetViews>
  <sheetFormatPr defaultRowHeight="14.5" x14ac:dyDescent="0.35"/>
  <cols>
    <col min="1" max="1" width="97.453125" customWidth="1"/>
    <col min="20" max="20" width="15.90625" customWidth="1"/>
  </cols>
  <sheetData>
    <row r="1" spans="1:23" s="184" customFormat="1" ht="8" customHeight="1" x14ac:dyDescent="0.35">
      <c r="U1"/>
      <c r="V1"/>
      <c r="W1"/>
    </row>
    <row r="2" spans="1:23" s="184" customFormat="1" x14ac:dyDescent="0.35">
      <c r="A2" s="235" t="s">
        <v>107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/>
      <c r="V2"/>
      <c r="W2"/>
    </row>
    <row r="3" spans="1:23" s="184" customFormat="1" ht="8" customHeight="1" x14ac:dyDescent="0.3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/>
      <c r="V3"/>
      <c r="W3"/>
    </row>
    <row r="4" spans="1:23" ht="50" x14ac:dyDescent="0.35">
      <c r="A4" s="236" t="s">
        <v>17</v>
      </c>
      <c r="B4" s="181" t="s">
        <v>0</v>
      </c>
      <c r="C4" s="180" t="s">
        <v>1</v>
      </c>
      <c r="D4" s="180" t="s">
        <v>2</v>
      </c>
      <c r="E4" s="180" t="s">
        <v>3</v>
      </c>
      <c r="F4" s="181" t="s">
        <v>18</v>
      </c>
      <c r="G4" s="180" t="s">
        <v>4</v>
      </c>
      <c r="H4" s="180" t="s">
        <v>5</v>
      </c>
      <c r="I4" s="180" t="s">
        <v>6</v>
      </c>
      <c r="J4" s="180" t="s">
        <v>7</v>
      </c>
      <c r="K4" s="180" t="s">
        <v>8</v>
      </c>
      <c r="L4" s="237" t="s">
        <v>9</v>
      </c>
      <c r="M4" s="237"/>
      <c r="N4" s="237" t="s">
        <v>10</v>
      </c>
      <c r="O4" s="237"/>
      <c r="P4" s="237" t="s">
        <v>11</v>
      </c>
      <c r="Q4" s="237"/>
      <c r="R4" s="237" t="s">
        <v>12</v>
      </c>
      <c r="S4" s="237"/>
      <c r="T4" s="179" t="s">
        <v>63</v>
      </c>
    </row>
    <row r="5" spans="1:23" x14ac:dyDescent="0.35">
      <c r="A5" s="236"/>
      <c r="B5" s="242" t="s">
        <v>13</v>
      </c>
      <c r="C5" s="243"/>
      <c r="D5" s="243"/>
      <c r="E5" s="243"/>
      <c r="F5" s="243"/>
      <c r="G5" s="243"/>
      <c r="H5" s="243"/>
      <c r="I5" s="243"/>
      <c r="J5" s="243"/>
      <c r="K5" s="244"/>
      <c r="L5" s="182" t="s">
        <v>14</v>
      </c>
      <c r="M5" s="182" t="s">
        <v>15</v>
      </c>
      <c r="N5" s="182" t="s">
        <v>14</v>
      </c>
      <c r="O5" s="182" t="s">
        <v>15</v>
      </c>
      <c r="P5" s="182" t="s">
        <v>14</v>
      </c>
      <c r="Q5" s="182" t="s">
        <v>15</v>
      </c>
      <c r="R5" s="182" t="s">
        <v>14</v>
      </c>
      <c r="S5" s="182" t="s">
        <v>15</v>
      </c>
      <c r="T5" s="182" t="s">
        <v>16</v>
      </c>
    </row>
    <row r="6" spans="1:23" x14ac:dyDescent="0.35">
      <c r="A6" s="183">
        <v>0</v>
      </c>
      <c r="B6" s="183">
        <v>1</v>
      </c>
      <c r="C6" s="183">
        <v>2</v>
      </c>
      <c r="D6" s="183">
        <v>3</v>
      </c>
      <c r="E6" s="183">
        <v>4</v>
      </c>
      <c r="F6" s="183">
        <v>5</v>
      </c>
      <c r="G6" s="183">
        <v>6</v>
      </c>
      <c r="H6" s="183">
        <v>7</v>
      </c>
      <c r="I6" s="183">
        <v>8</v>
      </c>
      <c r="J6" s="183">
        <v>9</v>
      </c>
      <c r="K6" s="183">
        <v>10</v>
      </c>
      <c r="L6" s="183">
        <v>11</v>
      </c>
      <c r="M6" s="183">
        <v>12</v>
      </c>
      <c r="N6" s="183">
        <v>13</v>
      </c>
      <c r="O6" s="183">
        <v>14</v>
      </c>
      <c r="P6" s="183">
        <v>15</v>
      </c>
      <c r="Q6" s="183">
        <v>16</v>
      </c>
      <c r="R6" s="183">
        <v>17</v>
      </c>
      <c r="S6" s="183">
        <v>18</v>
      </c>
      <c r="T6" s="183">
        <v>19</v>
      </c>
    </row>
    <row r="7" spans="1:23" x14ac:dyDescent="0.35">
      <c r="A7" s="170" t="s">
        <v>19</v>
      </c>
      <c r="B7" s="35">
        <v>6062304</v>
      </c>
      <c r="C7" s="35">
        <v>2230493</v>
      </c>
      <c r="D7" s="35">
        <v>1692604</v>
      </c>
      <c r="E7" s="35">
        <v>1309150</v>
      </c>
      <c r="F7" s="35">
        <v>830057</v>
      </c>
      <c r="G7" s="35">
        <v>585497</v>
      </c>
      <c r="H7" s="35">
        <v>140154</v>
      </c>
      <c r="I7" s="35">
        <v>81036</v>
      </c>
      <c r="J7" s="35">
        <v>16166</v>
      </c>
      <c r="K7" s="35">
        <v>7204</v>
      </c>
      <c r="L7" s="35">
        <v>2230493</v>
      </c>
      <c r="M7" s="37">
        <v>0.36792826621693664</v>
      </c>
      <c r="N7" s="35">
        <v>3923097</v>
      </c>
      <c r="O7" s="37">
        <v>0.64712970514180745</v>
      </c>
      <c r="P7" s="35">
        <v>5232247</v>
      </c>
      <c r="Q7" s="37">
        <v>0.86307895480002328</v>
      </c>
      <c r="R7" s="35">
        <v>5957898</v>
      </c>
      <c r="S7" s="37">
        <v>0.98277783496175708</v>
      </c>
      <c r="T7" s="144">
        <v>7.1475520693122618</v>
      </c>
    </row>
    <row r="8" spans="1:23" x14ac:dyDescent="0.35">
      <c r="A8" s="171" t="s">
        <v>20</v>
      </c>
      <c r="B8" s="35">
        <v>253049</v>
      </c>
      <c r="C8" s="35">
        <v>74197</v>
      </c>
      <c r="D8" s="35">
        <v>56221</v>
      </c>
      <c r="E8" s="35">
        <v>56539</v>
      </c>
      <c r="F8" s="35">
        <v>66092</v>
      </c>
      <c r="G8" s="35">
        <v>44370</v>
      </c>
      <c r="H8" s="35">
        <v>12050</v>
      </c>
      <c r="I8" s="35">
        <v>7589</v>
      </c>
      <c r="J8" s="35">
        <v>1611</v>
      </c>
      <c r="K8" s="35">
        <v>472</v>
      </c>
      <c r="L8" s="35">
        <v>74197</v>
      </c>
      <c r="M8" s="37">
        <v>0.29321198661129</v>
      </c>
      <c r="N8" s="35">
        <v>130418</v>
      </c>
      <c r="O8" s="37">
        <v>0.51538634809858996</v>
      </c>
      <c r="P8" s="35">
        <v>186957</v>
      </c>
      <c r="Q8" s="37">
        <v>0.73881738319456003</v>
      </c>
      <c r="R8" s="35">
        <v>243377</v>
      </c>
      <c r="S8" s="37">
        <v>0.96177815363823005</v>
      </c>
      <c r="T8" s="144">
        <v>10.150377990033499</v>
      </c>
    </row>
    <row r="9" spans="1:23" x14ac:dyDescent="0.35">
      <c r="A9" s="172" t="s">
        <v>28</v>
      </c>
      <c r="B9" s="35">
        <v>151510</v>
      </c>
      <c r="C9" s="35">
        <v>48837</v>
      </c>
      <c r="D9" s="35">
        <v>36939</v>
      </c>
      <c r="E9" s="35">
        <v>33785</v>
      </c>
      <c r="F9" s="35">
        <v>31949</v>
      </c>
      <c r="G9" s="35">
        <v>21710</v>
      </c>
      <c r="H9" s="35">
        <v>6145</v>
      </c>
      <c r="I9" s="35">
        <v>3094</v>
      </c>
      <c r="J9" s="35">
        <v>766</v>
      </c>
      <c r="K9" s="35">
        <v>234</v>
      </c>
      <c r="L9" s="35">
        <v>48837</v>
      </c>
      <c r="M9" s="37">
        <v>0.32233515939542001</v>
      </c>
      <c r="N9" s="35">
        <v>85776</v>
      </c>
      <c r="O9" s="37">
        <v>0.56614084878885995</v>
      </c>
      <c r="P9" s="35">
        <v>119561</v>
      </c>
      <c r="Q9" s="37">
        <v>0.78912943040062999</v>
      </c>
      <c r="R9" s="35">
        <v>147416</v>
      </c>
      <c r="S9" s="37">
        <v>0.97297868127515996</v>
      </c>
      <c r="T9" s="144">
        <v>8.90634281565573</v>
      </c>
    </row>
    <row r="10" spans="1:23" ht="12" customHeight="1" x14ac:dyDescent="0.35">
      <c r="A10" s="173" t="s">
        <v>79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8"/>
      <c r="M10" s="114"/>
      <c r="N10" s="38"/>
      <c r="O10" s="114"/>
      <c r="P10" s="38"/>
      <c r="Q10" s="114"/>
      <c r="R10" s="38"/>
      <c r="S10" s="114"/>
      <c r="T10" s="114"/>
    </row>
    <row r="11" spans="1:23" ht="12" customHeight="1" x14ac:dyDescent="0.35">
      <c r="A11" s="173" t="s">
        <v>29</v>
      </c>
      <c r="B11" s="35">
        <v>102664</v>
      </c>
      <c r="C11" s="35">
        <v>21618</v>
      </c>
      <c r="D11" s="35">
        <v>27187</v>
      </c>
      <c r="E11" s="35">
        <v>25969</v>
      </c>
      <c r="F11" s="35">
        <v>27890</v>
      </c>
      <c r="G11" s="35">
        <v>18303</v>
      </c>
      <c r="H11" s="35">
        <v>5676</v>
      </c>
      <c r="I11" s="35">
        <v>2955</v>
      </c>
      <c r="J11" s="35">
        <v>735</v>
      </c>
      <c r="K11" s="35">
        <v>221</v>
      </c>
      <c r="L11" s="35">
        <v>21618</v>
      </c>
      <c r="M11" s="37">
        <v>0.21057040442609001</v>
      </c>
      <c r="N11" s="35">
        <v>48805</v>
      </c>
      <c r="O11" s="37">
        <v>0.47538572430453002</v>
      </c>
      <c r="P11" s="35">
        <v>74774</v>
      </c>
      <c r="Q11" s="37">
        <v>0.72833709966492999</v>
      </c>
      <c r="R11" s="35">
        <v>98753</v>
      </c>
      <c r="S11" s="37">
        <v>0.96190485467154996</v>
      </c>
      <c r="T11" s="144">
        <v>10.7984249590899</v>
      </c>
    </row>
    <row r="12" spans="1:23" ht="12" customHeight="1" x14ac:dyDescent="0.35">
      <c r="A12" s="173" t="s">
        <v>30</v>
      </c>
      <c r="B12" s="35">
        <v>156</v>
      </c>
      <c r="C12" s="35">
        <v>32</v>
      </c>
      <c r="D12" s="35">
        <v>6</v>
      </c>
      <c r="E12" s="35">
        <v>11</v>
      </c>
      <c r="F12" s="35">
        <v>107</v>
      </c>
      <c r="G12" s="35">
        <v>50</v>
      </c>
      <c r="H12" s="35">
        <v>30</v>
      </c>
      <c r="I12" s="35">
        <v>22</v>
      </c>
      <c r="J12" s="35">
        <v>4</v>
      </c>
      <c r="K12" s="35">
        <v>1</v>
      </c>
      <c r="L12" s="35">
        <v>32</v>
      </c>
      <c r="M12" s="37">
        <v>0.20512820512821001</v>
      </c>
      <c r="N12" s="35">
        <v>38</v>
      </c>
      <c r="O12" s="37">
        <v>0.24358974358974</v>
      </c>
      <c r="P12" s="35">
        <v>49</v>
      </c>
      <c r="Q12" s="37">
        <v>0.31410256410255999</v>
      </c>
      <c r="R12" s="35">
        <v>129</v>
      </c>
      <c r="S12" s="37">
        <v>0.82692307692307998</v>
      </c>
      <c r="T12" s="144">
        <v>22.038461538461501</v>
      </c>
    </row>
    <row r="13" spans="1:23" ht="12" customHeight="1" x14ac:dyDescent="0.35">
      <c r="A13" s="173" t="s">
        <v>66</v>
      </c>
      <c r="B13" s="35">
        <v>15560</v>
      </c>
      <c r="C13" s="35">
        <v>3444</v>
      </c>
      <c r="D13" s="35">
        <v>4302</v>
      </c>
      <c r="E13" s="35">
        <v>5276</v>
      </c>
      <c r="F13" s="35">
        <v>2538</v>
      </c>
      <c r="G13" s="35">
        <v>2235</v>
      </c>
      <c r="H13" s="35">
        <v>237</v>
      </c>
      <c r="I13" s="35">
        <v>61</v>
      </c>
      <c r="J13" s="35">
        <v>4</v>
      </c>
      <c r="K13" s="35">
        <v>1</v>
      </c>
      <c r="L13" s="35">
        <v>3444</v>
      </c>
      <c r="M13" s="37">
        <v>0.22133676092544999</v>
      </c>
      <c r="N13" s="35">
        <v>7746</v>
      </c>
      <c r="O13" s="37">
        <v>0.49781491002570999</v>
      </c>
      <c r="P13" s="35">
        <v>13022</v>
      </c>
      <c r="Q13" s="37">
        <v>0.83688946015424004</v>
      </c>
      <c r="R13" s="35">
        <v>15494</v>
      </c>
      <c r="S13" s="37">
        <v>0.99575835475578001</v>
      </c>
      <c r="T13" s="144">
        <v>7.8846401028277597</v>
      </c>
    </row>
    <row r="14" spans="1:23" ht="12" customHeight="1" x14ac:dyDescent="0.35">
      <c r="A14" s="173" t="s">
        <v>32</v>
      </c>
      <c r="B14" s="35">
        <v>7268</v>
      </c>
      <c r="C14" s="35">
        <v>4129</v>
      </c>
      <c r="D14" s="35">
        <v>1476</v>
      </c>
      <c r="E14" s="35">
        <v>928</v>
      </c>
      <c r="F14" s="35">
        <v>735</v>
      </c>
      <c r="G14" s="35">
        <v>573</v>
      </c>
      <c r="H14" s="35">
        <v>116</v>
      </c>
      <c r="I14" s="35">
        <v>25</v>
      </c>
      <c r="J14" s="35">
        <v>15</v>
      </c>
      <c r="K14" s="35">
        <v>6</v>
      </c>
      <c r="L14" s="35">
        <v>4129</v>
      </c>
      <c r="M14" s="37">
        <v>0.56810676940010996</v>
      </c>
      <c r="N14" s="35">
        <v>5605</v>
      </c>
      <c r="O14" s="37">
        <v>0.77118877270226005</v>
      </c>
      <c r="P14" s="35">
        <v>6533</v>
      </c>
      <c r="Q14" s="37">
        <v>0.89887176664832003</v>
      </c>
      <c r="R14" s="35">
        <v>7222</v>
      </c>
      <c r="S14" s="37">
        <v>0.99367088607595</v>
      </c>
      <c r="T14" s="144">
        <v>5.2184232250963101</v>
      </c>
    </row>
    <row r="15" spans="1:23" ht="12" customHeight="1" x14ac:dyDescent="0.35">
      <c r="A15" s="173" t="s">
        <v>33</v>
      </c>
      <c r="B15" s="35">
        <v>10539</v>
      </c>
      <c r="C15" s="35">
        <v>7571</v>
      </c>
      <c r="D15" s="35">
        <v>1626</v>
      </c>
      <c r="E15" s="35">
        <v>838</v>
      </c>
      <c r="F15" s="35">
        <v>504</v>
      </c>
      <c r="G15" s="35">
        <v>391</v>
      </c>
      <c r="H15" s="35">
        <v>79</v>
      </c>
      <c r="I15" s="35">
        <v>23</v>
      </c>
      <c r="J15" s="35">
        <v>6</v>
      </c>
      <c r="K15" s="35">
        <v>5</v>
      </c>
      <c r="L15" s="35">
        <v>7571</v>
      </c>
      <c r="M15" s="37">
        <v>0.71837935287978005</v>
      </c>
      <c r="N15" s="35">
        <v>9197</v>
      </c>
      <c r="O15" s="37">
        <v>0.87266344055413003</v>
      </c>
      <c r="P15" s="35">
        <v>10035</v>
      </c>
      <c r="Q15" s="37">
        <v>0.95217762596071998</v>
      </c>
      <c r="R15" s="35">
        <v>10505</v>
      </c>
      <c r="S15" s="37">
        <v>0.99677388746560003</v>
      </c>
      <c r="T15" s="144">
        <v>3.5748647879305402</v>
      </c>
    </row>
    <row r="16" spans="1:23" ht="12" customHeight="1" x14ac:dyDescent="0.35">
      <c r="A16" s="173" t="s">
        <v>98</v>
      </c>
      <c r="B16" s="35">
        <v>15323</v>
      </c>
      <c r="C16" s="35">
        <v>12043</v>
      </c>
      <c r="D16" s="35">
        <v>2342</v>
      </c>
      <c r="E16" s="35">
        <v>763</v>
      </c>
      <c r="F16" s="35">
        <v>175</v>
      </c>
      <c r="G16" s="35">
        <v>158</v>
      </c>
      <c r="H16" s="35">
        <v>7</v>
      </c>
      <c r="I16" s="35">
        <v>8</v>
      </c>
      <c r="J16" s="35">
        <v>2</v>
      </c>
      <c r="K16" s="35">
        <v>0</v>
      </c>
      <c r="L16" s="35">
        <v>12043</v>
      </c>
      <c r="M16" s="37">
        <v>0.78594270051556003</v>
      </c>
      <c r="N16" s="35">
        <v>14385</v>
      </c>
      <c r="O16" s="37">
        <v>0.93878483325719997</v>
      </c>
      <c r="P16" s="35">
        <v>15148</v>
      </c>
      <c r="Q16" s="37">
        <v>0.98857925993604001</v>
      </c>
      <c r="R16" s="35">
        <v>15313</v>
      </c>
      <c r="S16" s="37">
        <v>0.99934738628205999</v>
      </c>
      <c r="T16" s="144">
        <v>2.5494028584480799</v>
      </c>
    </row>
    <row r="17" spans="1:20" x14ac:dyDescent="0.35">
      <c r="A17" s="172" t="s">
        <v>34</v>
      </c>
      <c r="B17" s="35">
        <v>5869</v>
      </c>
      <c r="C17" s="35">
        <v>1708</v>
      </c>
      <c r="D17" s="35">
        <v>1995</v>
      </c>
      <c r="E17" s="35">
        <v>1324</v>
      </c>
      <c r="F17" s="35">
        <v>842</v>
      </c>
      <c r="G17" s="35">
        <v>522</v>
      </c>
      <c r="H17" s="35">
        <v>124</v>
      </c>
      <c r="I17" s="35">
        <v>76</v>
      </c>
      <c r="J17" s="35">
        <v>50</v>
      </c>
      <c r="K17" s="35">
        <v>70</v>
      </c>
      <c r="L17" s="35">
        <v>1708</v>
      </c>
      <c r="M17" s="37">
        <v>0.29102061680014002</v>
      </c>
      <c r="N17" s="35">
        <v>3703</v>
      </c>
      <c r="O17" s="37">
        <v>0.63094223888225998</v>
      </c>
      <c r="P17" s="35">
        <v>5027</v>
      </c>
      <c r="Q17" s="37">
        <v>0.85653433293575998</v>
      </c>
      <c r="R17" s="35">
        <v>5673</v>
      </c>
      <c r="S17" s="37">
        <v>0.96660419151473997</v>
      </c>
      <c r="T17" s="144">
        <v>8.6623785994206806</v>
      </c>
    </row>
    <row r="18" spans="1:20" ht="12" customHeight="1" x14ac:dyDescent="0.35">
      <c r="A18" s="173" t="s">
        <v>79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8"/>
      <c r="M18" s="114"/>
      <c r="N18" s="38"/>
      <c r="O18" s="114"/>
      <c r="P18" s="38"/>
      <c r="Q18" s="114"/>
      <c r="R18" s="38"/>
      <c r="S18" s="114"/>
      <c r="T18" s="114"/>
    </row>
    <row r="19" spans="1:20" ht="12" customHeight="1" x14ac:dyDescent="0.35">
      <c r="A19" s="173" t="s">
        <v>35</v>
      </c>
      <c r="B19" s="35">
        <v>5869</v>
      </c>
      <c r="C19" s="35">
        <v>1708</v>
      </c>
      <c r="D19" s="35">
        <v>1995</v>
      </c>
      <c r="E19" s="35">
        <v>1324</v>
      </c>
      <c r="F19" s="35">
        <v>842</v>
      </c>
      <c r="G19" s="35">
        <v>522</v>
      </c>
      <c r="H19" s="35">
        <v>124</v>
      </c>
      <c r="I19" s="35">
        <v>76</v>
      </c>
      <c r="J19" s="35">
        <v>50</v>
      </c>
      <c r="K19" s="35">
        <v>70</v>
      </c>
      <c r="L19" s="35">
        <v>1708</v>
      </c>
      <c r="M19" s="37">
        <v>0.29102061680014002</v>
      </c>
      <c r="N19" s="35">
        <v>3703</v>
      </c>
      <c r="O19" s="37">
        <v>0.63094223888225998</v>
      </c>
      <c r="P19" s="35">
        <v>5027</v>
      </c>
      <c r="Q19" s="37">
        <v>0.85653433293575998</v>
      </c>
      <c r="R19" s="35">
        <v>5673</v>
      </c>
      <c r="S19" s="37">
        <v>0.96660419151473997</v>
      </c>
      <c r="T19" s="144">
        <v>8.6623785994206806</v>
      </c>
    </row>
    <row r="20" spans="1:20" x14ac:dyDescent="0.35">
      <c r="A20" s="172" t="s">
        <v>67</v>
      </c>
      <c r="B20" s="35">
        <v>71979</v>
      </c>
      <c r="C20" s="35">
        <v>15195</v>
      </c>
      <c r="D20" s="35">
        <v>12874</v>
      </c>
      <c r="E20" s="35">
        <v>17365</v>
      </c>
      <c r="F20" s="35">
        <v>26545</v>
      </c>
      <c r="G20" s="35">
        <v>18032</v>
      </c>
      <c r="H20" s="35">
        <v>4456</v>
      </c>
      <c r="I20" s="35">
        <v>3584</v>
      </c>
      <c r="J20" s="35">
        <v>391</v>
      </c>
      <c r="K20" s="35">
        <v>82</v>
      </c>
      <c r="L20" s="35">
        <v>15195</v>
      </c>
      <c r="M20" s="37">
        <v>0.21110323844455001</v>
      </c>
      <c r="N20" s="35">
        <v>28069</v>
      </c>
      <c r="O20" s="37">
        <v>0.38996096083580001</v>
      </c>
      <c r="P20" s="35">
        <v>45434</v>
      </c>
      <c r="Q20" s="37">
        <v>0.63121188124313998</v>
      </c>
      <c r="R20" s="35">
        <v>67922</v>
      </c>
      <c r="S20" s="37">
        <v>0.94363633837646999</v>
      </c>
      <c r="T20" s="144">
        <v>12.582399033051299</v>
      </c>
    </row>
    <row r="21" spans="1:20" ht="12" customHeight="1" x14ac:dyDescent="0.35">
      <c r="A21" s="173" t="s">
        <v>79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8"/>
      <c r="M21" s="114"/>
      <c r="N21" s="38"/>
      <c r="O21" s="114"/>
      <c r="P21" s="38"/>
      <c r="Q21" s="114"/>
      <c r="R21" s="38"/>
      <c r="S21" s="114"/>
      <c r="T21" s="114"/>
    </row>
    <row r="22" spans="1:20" ht="12" customHeight="1" x14ac:dyDescent="0.35">
      <c r="A22" s="173" t="s">
        <v>37</v>
      </c>
      <c r="B22" s="35">
        <v>70428</v>
      </c>
      <c r="C22" s="35">
        <v>14279</v>
      </c>
      <c r="D22" s="35">
        <v>12688</v>
      </c>
      <c r="E22" s="35">
        <v>17234</v>
      </c>
      <c r="F22" s="35">
        <v>26227</v>
      </c>
      <c r="G22" s="35">
        <v>17897</v>
      </c>
      <c r="H22" s="35">
        <v>4374</v>
      </c>
      <c r="I22" s="35">
        <v>3518</v>
      </c>
      <c r="J22" s="35">
        <v>364</v>
      </c>
      <c r="K22" s="35">
        <v>74</v>
      </c>
      <c r="L22" s="35">
        <v>14279</v>
      </c>
      <c r="M22" s="37">
        <v>0.20274606690520999</v>
      </c>
      <c r="N22" s="35">
        <v>26967</v>
      </c>
      <c r="O22" s="37">
        <v>0.38290168682909997</v>
      </c>
      <c r="P22" s="35">
        <v>44201</v>
      </c>
      <c r="Q22" s="37">
        <v>0.62760549781337005</v>
      </c>
      <c r="R22" s="35">
        <v>66472</v>
      </c>
      <c r="S22" s="37">
        <v>0.94382915885727003</v>
      </c>
      <c r="T22" s="144">
        <v>12.6561381836769</v>
      </c>
    </row>
    <row r="23" spans="1:20" ht="12" customHeight="1" x14ac:dyDescent="0.35">
      <c r="A23" s="173" t="s">
        <v>99</v>
      </c>
      <c r="B23" s="35">
        <v>517</v>
      </c>
      <c r="C23" s="35">
        <v>466</v>
      </c>
      <c r="D23" s="35">
        <v>38</v>
      </c>
      <c r="E23" s="35">
        <v>9</v>
      </c>
      <c r="F23" s="35">
        <v>4</v>
      </c>
      <c r="G23" s="35">
        <v>4</v>
      </c>
      <c r="H23" s="35">
        <v>0</v>
      </c>
      <c r="I23" s="35">
        <v>0</v>
      </c>
      <c r="J23" s="35">
        <v>0</v>
      </c>
      <c r="K23" s="35">
        <v>0</v>
      </c>
      <c r="L23" s="35">
        <v>466</v>
      </c>
      <c r="M23" s="37">
        <v>0.90135396518374999</v>
      </c>
      <c r="N23" s="35">
        <v>504</v>
      </c>
      <c r="O23" s="37">
        <v>0.97485493230174003</v>
      </c>
      <c r="P23" s="35">
        <v>513</v>
      </c>
      <c r="Q23" s="37">
        <v>0.99226305609284005</v>
      </c>
      <c r="R23" s="35">
        <v>517</v>
      </c>
      <c r="S23" s="37">
        <v>1</v>
      </c>
      <c r="T23" s="144">
        <v>1.9787234042553199</v>
      </c>
    </row>
    <row r="24" spans="1:20" ht="12" customHeight="1" x14ac:dyDescent="0.35">
      <c r="A24" s="173" t="s">
        <v>38</v>
      </c>
      <c r="B24" s="35">
        <v>893</v>
      </c>
      <c r="C24" s="35">
        <v>329</v>
      </c>
      <c r="D24" s="35">
        <v>131</v>
      </c>
      <c r="E24" s="35">
        <v>120</v>
      </c>
      <c r="F24" s="35">
        <v>313</v>
      </c>
      <c r="G24" s="35">
        <v>130</v>
      </c>
      <c r="H24" s="35">
        <v>82</v>
      </c>
      <c r="I24" s="35">
        <v>66</v>
      </c>
      <c r="J24" s="35">
        <v>27</v>
      </c>
      <c r="K24" s="35">
        <v>8</v>
      </c>
      <c r="L24" s="35">
        <v>329</v>
      </c>
      <c r="M24" s="37">
        <v>0.36842105263157998</v>
      </c>
      <c r="N24" s="35">
        <v>460</v>
      </c>
      <c r="O24" s="37">
        <v>0.51511758118701001</v>
      </c>
      <c r="P24" s="35">
        <v>580</v>
      </c>
      <c r="Q24" s="37">
        <v>0.64949608062709996</v>
      </c>
      <c r="R24" s="35">
        <v>792</v>
      </c>
      <c r="S24" s="37">
        <v>0.88689809630459004</v>
      </c>
      <c r="T24" s="144">
        <v>14.5632698768197</v>
      </c>
    </row>
    <row r="25" spans="1:20" ht="12" customHeight="1" x14ac:dyDescent="0.35">
      <c r="A25" s="173" t="s">
        <v>100</v>
      </c>
      <c r="B25" s="35">
        <v>141</v>
      </c>
      <c r="C25" s="35">
        <v>121</v>
      </c>
      <c r="D25" s="35">
        <v>17</v>
      </c>
      <c r="E25" s="35">
        <v>2</v>
      </c>
      <c r="F25" s="35">
        <v>1</v>
      </c>
      <c r="G25" s="35">
        <v>1</v>
      </c>
      <c r="H25" s="35">
        <v>0</v>
      </c>
      <c r="I25" s="35">
        <v>0</v>
      </c>
      <c r="J25" s="35">
        <v>0</v>
      </c>
      <c r="K25" s="35">
        <v>0</v>
      </c>
      <c r="L25" s="35">
        <v>121</v>
      </c>
      <c r="M25" s="37">
        <v>0.85815602836879001</v>
      </c>
      <c r="N25" s="35">
        <v>138</v>
      </c>
      <c r="O25" s="37">
        <v>0.97872340425532001</v>
      </c>
      <c r="P25" s="35">
        <v>140</v>
      </c>
      <c r="Q25" s="37">
        <v>0.99290780141844004</v>
      </c>
      <c r="R25" s="35">
        <v>141</v>
      </c>
      <c r="S25" s="37">
        <v>1</v>
      </c>
      <c r="T25" s="144">
        <v>2.08510638297872</v>
      </c>
    </row>
    <row r="26" spans="1:20" x14ac:dyDescent="0.35">
      <c r="A26" s="172" t="s">
        <v>39</v>
      </c>
      <c r="B26" s="35">
        <v>23691</v>
      </c>
      <c r="C26" s="35">
        <v>8457</v>
      </c>
      <c r="D26" s="35">
        <v>4413</v>
      </c>
      <c r="E26" s="35">
        <v>4065</v>
      </c>
      <c r="F26" s="35">
        <v>6756</v>
      </c>
      <c r="G26" s="35">
        <v>4106</v>
      </c>
      <c r="H26" s="35">
        <v>1325</v>
      </c>
      <c r="I26" s="35">
        <v>835</v>
      </c>
      <c r="J26" s="35">
        <v>404</v>
      </c>
      <c r="K26" s="35">
        <v>86</v>
      </c>
      <c r="L26" s="35">
        <v>8457</v>
      </c>
      <c r="M26" s="37">
        <v>0.35697100164619</v>
      </c>
      <c r="N26" s="35">
        <v>12870</v>
      </c>
      <c r="O26" s="37">
        <v>0.54324426997594</v>
      </c>
      <c r="P26" s="35">
        <v>16935</v>
      </c>
      <c r="Q26" s="37">
        <v>0.71482841585412005</v>
      </c>
      <c r="R26" s="35">
        <v>22366</v>
      </c>
      <c r="S26" s="37">
        <v>0.94407158836688998</v>
      </c>
      <c r="T26" s="144">
        <v>11.0858553881221</v>
      </c>
    </row>
    <row r="27" spans="1:20" ht="12" customHeight="1" x14ac:dyDescent="0.35">
      <c r="A27" s="173" t="s">
        <v>79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114"/>
      <c r="N27" s="38"/>
      <c r="O27" s="114"/>
      <c r="P27" s="38"/>
      <c r="Q27" s="114"/>
      <c r="R27" s="38"/>
      <c r="S27" s="114"/>
      <c r="T27" s="114"/>
    </row>
    <row r="28" spans="1:20" ht="12" customHeight="1" x14ac:dyDescent="0.35">
      <c r="A28" s="173" t="s">
        <v>40</v>
      </c>
      <c r="B28" s="35">
        <v>9696</v>
      </c>
      <c r="C28" s="35">
        <v>872</v>
      </c>
      <c r="D28" s="35">
        <v>1128</v>
      </c>
      <c r="E28" s="35">
        <v>2167</v>
      </c>
      <c r="F28" s="35">
        <v>5529</v>
      </c>
      <c r="G28" s="35">
        <v>3074</v>
      </c>
      <c r="H28" s="35">
        <v>1191</v>
      </c>
      <c r="I28" s="35">
        <v>797</v>
      </c>
      <c r="J28" s="35">
        <v>385</v>
      </c>
      <c r="K28" s="35">
        <v>82</v>
      </c>
      <c r="L28" s="35">
        <v>872</v>
      </c>
      <c r="M28" s="37">
        <v>8.9933993399339995E-2</v>
      </c>
      <c r="N28" s="35">
        <v>2000</v>
      </c>
      <c r="O28" s="37">
        <v>0.20627062706270999</v>
      </c>
      <c r="P28" s="35">
        <v>4167</v>
      </c>
      <c r="Q28" s="37">
        <v>0.42976485148514998</v>
      </c>
      <c r="R28" s="35">
        <v>8432</v>
      </c>
      <c r="S28" s="37">
        <v>0.86963696369637</v>
      </c>
      <c r="T28" s="144">
        <v>19.916150990098998</v>
      </c>
    </row>
    <row r="29" spans="1:20" ht="12" customHeight="1" x14ac:dyDescent="0.35">
      <c r="A29" s="173" t="s">
        <v>41</v>
      </c>
      <c r="B29" s="35">
        <v>4</v>
      </c>
      <c r="C29" s="35">
        <v>3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3</v>
      </c>
      <c r="M29" s="37">
        <v>0.75</v>
      </c>
      <c r="N29" s="35">
        <v>4</v>
      </c>
      <c r="O29" s="37">
        <v>1</v>
      </c>
      <c r="P29" s="35">
        <v>4</v>
      </c>
      <c r="Q29" s="37">
        <v>1</v>
      </c>
      <c r="R29" s="35">
        <v>4</v>
      </c>
      <c r="S29" s="37">
        <v>1</v>
      </c>
      <c r="T29" s="144">
        <v>2.25</v>
      </c>
    </row>
    <row r="30" spans="1:20" ht="12" customHeight="1" x14ac:dyDescent="0.35">
      <c r="A30" s="173" t="s">
        <v>42</v>
      </c>
      <c r="B30" s="35">
        <v>10846</v>
      </c>
      <c r="C30" s="35">
        <v>5192</v>
      </c>
      <c r="D30" s="35">
        <v>2744</v>
      </c>
      <c r="E30" s="35">
        <v>1727</v>
      </c>
      <c r="F30" s="35">
        <v>1183</v>
      </c>
      <c r="G30" s="35">
        <v>988</v>
      </c>
      <c r="H30" s="35">
        <v>134</v>
      </c>
      <c r="I30" s="35">
        <v>38</v>
      </c>
      <c r="J30" s="35">
        <v>19</v>
      </c>
      <c r="K30" s="35">
        <v>4</v>
      </c>
      <c r="L30" s="35">
        <v>5192</v>
      </c>
      <c r="M30" s="37">
        <v>0.47870182555780999</v>
      </c>
      <c r="N30" s="35">
        <v>7936</v>
      </c>
      <c r="O30" s="37">
        <v>0.73169832196201001</v>
      </c>
      <c r="P30" s="35">
        <v>9663</v>
      </c>
      <c r="Q30" s="37">
        <v>0.89092753088695997</v>
      </c>
      <c r="R30" s="35">
        <v>10785</v>
      </c>
      <c r="S30" s="37">
        <v>0.99437580674903003</v>
      </c>
      <c r="T30" s="144">
        <v>5.6401438318274</v>
      </c>
    </row>
    <row r="31" spans="1:20" ht="12" customHeight="1" x14ac:dyDescent="0.35">
      <c r="A31" s="173" t="s">
        <v>101</v>
      </c>
      <c r="B31" s="35">
        <v>3145</v>
      </c>
      <c r="C31" s="35">
        <v>2390</v>
      </c>
      <c r="D31" s="35">
        <v>540</v>
      </c>
      <c r="E31" s="35">
        <v>171</v>
      </c>
      <c r="F31" s="35">
        <v>44</v>
      </c>
      <c r="G31" s="35">
        <v>44</v>
      </c>
      <c r="H31" s="35">
        <v>0</v>
      </c>
      <c r="I31" s="35">
        <v>0</v>
      </c>
      <c r="J31" s="35">
        <v>0</v>
      </c>
      <c r="K31" s="35">
        <v>0</v>
      </c>
      <c r="L31" s="35">
        <v>2390</v>
      </c>
      <c r="M31" s="37">
        <v>0.75993640699523002</v>
      </c>
      <c r="N31" s="35">
        <v>2930</v>
      </c>
      <c r="O31" s="37">
        <v>0.93163751987280996</v>
      </c>
      <c r="P31" s="35">
        <v>3101</v>
      </c>
      <c r="Q31" s="37">
        <v>0.98600953895071997</v>
      </c>
      <c r="R31" s="35">
        <v>3145</v>
      </c>
      <c r="S31" s="37">
        <v>1</v>
      </c>
      <c r="T31" s="144">
        <v>2.6537360890302102</v>
      </c>
    </row>
    <row r="32" spans="1:20" x14ac:dyDescent="0.35">
      <c r="A32" s="171" t="s">
        <v>21</v>
      </c>
      <c r="B32" s="35">
        <v>5809255</v>
      </c>
      <c r="C32" s="35">
        <v>2156296</v>
      </c>
      <c r="D32" s="35">
        <v>1636383</v>
      </c>
      <c r="E32" s="35">
        <v>1252611</v>
      </c>
      <c r="F32" s="35">
        <v>763965</v>
      </c>
      <c r="G32" s="35">
        <v>541127</v>
      </c>
      <c r="H32" s="35">
        <v>128104</v>
      </c>
      <c r="I32" s="35">
        <v>73447</v>
      </c>
      <c r="J32" s="35">
        <v>14555</v>
      </c>
      <c r="K32" s="35">
        <v>6732</v>
      </c>
      <c r="L32" s="35">
        <v>2156296</v>
      </c>
      <c r="M32" s="37">
        <v>0.37118287973242697</v>
      </c>
      <c r="N32" s="35">
        <v>3792679</v>
      </c>
      <c r="O32" s="37">
        <v>0.6528683970664052</v>
      </c>
      <c r="P32" s="35">
        <v>5045290</v>
      </c>
      <c r="Q32" s="37">
        <v>0.86849174291712106</v>
      </c>
      <c r="R32" s="35">
        <v>5714521</v>
      </c>
      <c r="S32" s="37">
        <v>0.98369257331619975</v>
      </c>
      <c r="T32" s="144">
        <v>7.0167500824116003</v>
      </c>
    </row>
    <row r="33" spans="1:20" x14ac:dyDescent="0.35">
      <c r="A33" s="172" t="s">
        <v>28</v>
      </c>
      <c r="B33" s="35">
        <v>3779365</v>
      </c>
      <c r="C33" s="35">
        <v>1163557</v>
      </c>
      <c r="D33" s="35">
        <v>1147335</v>
      </c>
      <c r="E33" s="35">
        <v>934523</v>
      </c>
      <c r="F33" s="35">
        <v>533950</v>
      </c>
      <c r="G33" s="35">
        <v>381227</v>
      </c>
      <c r="H33" s="35">
        <v>83789</v>
      </c>
      <c r="I33" s="35">
        <v>52462</v>
      </c>
      <c r="J33" s="35">
        <v>10864</v>
      </c>
      <c r="K33" s="35">
        <v>5608</v>
      </c>
      <c r="L33" s="35">
        <v>1163557</v>
      </c>
      <c r="M33" s="37">
        <v>0.30787103124466675</v>
      </c>
      <c r="N33" s="35">
        <v>2310892</v>
      </c>
      <c r="O33" s="37">
        <v>0.61144980704430507</v>
      </c>
      <c r="P33" s="35">
        <v>3245415</v>
      </c>
      <c r="Q33" s="37">
        <v>0.85871965264005989</v>
      </c>
      <c r="R33" s="35">
        <v>3710431</v>
      </c>
      <c r="S33" s="37">
        <v>0.98176042800840879</v>
      </c>
      <c r="T33" s="144">
        <v>7.567075950589583</v>
      </c>
    </row>
    <row r="34" spans="1:20" ht="12" customHeight="1" x14ac:dyDescent="0.35">
      <c r="A34" s="173" t="s">
        <v>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8"/>
      <c r="M34" s="114"/>
      <c r="N34" s="38"/>
      <c r="O34" s="114"/>
      <c r="P34" s="38"/>
      <c r="Q34" s="114"/>
      <c r="R34" s="38"/>
      <c r="S34" s="114"/>
      <c r="T34" s="114"/>
    </row>
    <row r="35" spans="1:20" ht="12" customHeight="1" x14ac:dyDescent="0.35">
      <c r="A35" s="173" t="s">
        <v>29</v>
      </c>
      <c r="B35" s="35">
        <v>342241</v>
      </c>
      <c r="C35" s="35">
        <v>36713</v>
      </c>
      <c r="D35" s="35">
        <v>50942</v>
      </c>
      <c r="E35" s="35">
        <v>73338</v>
      </c>
      <c r="F35" s="35">
        <v>181248</v>
      </c>
      <c r="G35" s="35">
        <v>115052</v>
      </c>
      <c r="H35" s="35">
        <v>38364</v>
      </c>
      <c r="I35" s="35">
        <v>18794</v>
      </c>
      <c r="J35" s="35">
        <v>5600</v>
      </c>
      <c r="K35" s="35">
        <v>3438</v>
      </c>
      <c r="L35" s="35">
        <v>36713</v>
      </c>
      <c r="M35" s="37">
        <v>0.10727236070488</v>
      </c>
      <c r="N35" s="35">
        <v>87655</v>
      </c>
      <c r="O35" s="37">
        <v>0.25612068688438999</v>
      </c>
      <c r="P35" s="35">
        <v>160993</v>
      </c>
      <c r="Q35" s="37">
        <v>0.47040827954570003</v>
      </c>
      <c r="R35" s="35">
        <v>314409</v>
      </c>
      <c r="S35" s="37">
        <v>0.91867718946590005</v>
      </c>
      <c r="T35" s="144">
        <v>17.049875672406301</v>
      </c>
    </row>
    <row r="36" spans="1:20" ht="12" customHeight="1" x14ac:dyDescent="0.35">
      <c r="A36" s="173" t="s">
        <v>30</v>
      </c>
      <c r="B36" s="35">
        <v>192</v>
      </c>
      <c r="C36" s="35">
        <v>16</v>
      </c>
      <c r="D36" s="35">
        <v>8</v>
      </c>
      <c r="E36" s="35">
        <v>15</v>
      </c>
      <c r="F36" s="35">
        <v>153</v>
      </c>
      <c r="G36" s="35">
        <v>57</v>
      </c>
      <c r="H36" s="35">
        <v>53</v>
      </c>
      <c r="I36" s="35">
        <v>34</v>
      </c>
      <c r="J36" s="35">
        <v>7</v>
      </c>
      <c r="K36" s="35">
        <v>2</v>
      </c>
      <c r="L36" s="35">
        <v>16</v>
      </c>
      <c r="M36" s="37">
        <v>8.3333333333329998E-2</v>
      </c>
      <c r="N36" s="35">
        <v>24</v>
      </c>
      <c r="O36" s="37">
        <v>0.125</v>
      </c>
      <c r="P36" s="35">
        <v>39</v>
      </c>
      <c r="Q36" s="37">
        <v>0.203125</v>
      </c>
      <c r="R36" s="35">
        <v>149</v>
      </c>
      <c r="S36" s="37">
        <v>0.77604166666666996</v>
      </c>
      <c r="T36" s="144">
        <v>26.984375</v>
      </c>
    </row>
    <row r="37" spans="1:20" ht="12" customHeight="1" x14ac:dyDescent="0.35">
      <c r="A37" s="173" t="s">
        <v>43</v>
      </c>
      <c r="B37" s="35">
        <v>213695</v>
      </c>
      <c r="C37" s="35">
        <v>71603</v>
      </c>
      <c r="D37" s="35">
        <v>52345</v>
      </c>
      <c r="E37" s="35">
        <v>38978</v>
      </c>
      <c r="F37" s="35">
        <v>50769</v>
      </c>
      <c r="G37" s="35">
        <v>29358</v>
      </c>
      <c r="H37" s="35">
        <v>10696</v>
      </c>
      <c r="I37" s="35">
        <v>7160</v>
      </c>
      <c r="J37" s="35">
        <v>2675</v>
      </c>
      <c r="K37" s="35">
        <v>880</v>
      </c>
      <c r="L37" s="35">
        <v>71603</v>
      </c>
      <c r="M37" s="37">
        <v>0.33507101242425003</v>
      </c>
      <c r="N37" s="35">
        <v>123948</v>
      </c>
      <c r="O37" s="37">
        <v>0.58002292987669002</v>
      </c>
      <c r="P37" s="35">
        <v>162926</v>
      </c>
      <c r="Q37" s="37">
        <v>0.76242307962282996</v>
      </c>
      <c r="R37" s="35">
        <v>202980</v>
      </c>
      <c r="S37" s="37">
        <v>0.94985844310817003</v>
      </c>
      <c r="T37" s="144">
        <v>10.2009546316011</v>
      </c>
    </row>
    <row r="38" spans="1:20" ht="12" customHeight="1" x14ac:dyDescent="0.35">
      <c r="A38" s="173" t="s">
        <v>32</v>
      </c>
      <c r="B38" s="35">
        <v>400295</v>
      </c>
      <c r="C38" s="35">
        <v>186129</v>
      </c>
      <c r="D38" s="35">
        <v>78847</v>
      </c>
      <c r="E38" s="35">
        <v>67276</v>
      </c>
      <c r="F38" s="35">
        <v>68043</v>
      </c>
      <c r="G38" s="35">
        <v>56427</v>
      </c>
      <c r="H38" s="35">
        <v>5882</v>
      </c>
      <c r="I38" s="35">
        <v>4176</v>
      </c>
      <c r="J38" s="35">
        <v>1351</v>
      </c>
      <c r="K38" s="35">
        <v>207</v>
      </c>
      <c r="L38" s="35">
        <v>186129</v>
      </c>
      <c r="M38" s="37">
        <v>0.46497957756155001</v>
      </c>
      <c r="N38" s="35">
        <v>264976</v>
      </c>
      <c r="O38" s="37">
        <v>0.66195181053972996</v>
      </c>
      <c r="P38" s="35">
        <v>332252</v>
      </c>
      <c r="Q38" s="37">
        <v>0.83001786182689996</v>
      </c>
      <c r="R38" s="35">
        <v>394561</v>
      </c>
      <c r="S38" s="37">
        <v>0.98567556427134995</v>
      </c>
      <c r="T38" s="144">
        <v>6.88825241384479</v>
      </c>
    </row>
    <row r="39" spans="1:20" ht="12" customHeight="1" x14ac:dyDescent="0.35">
      <c r="A39" s="173" t="s">
        <v>80</v>
      </c>
      <c r="B39" s="35">
        <v>2798446</v>
      </c>
      <c r="C39" s="35">
        <v>852966</v>
      </c>
      <c r="D39" s="35">
        <v>960445</v>
      </c>
      <c r="E39" s="35">
        <v>752209</v>
      </c>
      <c r="F39" s="35">
        <v>232826</v>
      </c>
      <c r="G39" s="35">
        <v>179463</v>
      </c>
      <c r="H39" s="35">
        <v>28773</v>
      </c>
      <c r="I39" s="35">
        <v>22286</v>
      </c>
      <c r="J39" s="35">
        <v>1226</v>
      </c>
      <c r="K39" s="35">
        <v>1078</v>
      </c>
      <c r="L39" s="35">
        <v>852966</v>
      </c>
      <c r="M39" s="37">
        <v>0.30479987821812998</v>
      </c>
      <c r="N39" s="35">
        <v>1813411</v>
      </c>
      <c r="O39" s="37">
        <v>0.64800642928254004</v>
      </c>
      <c r="P39" s="35">
        <v>2565620</v>
      </c>
      <c r="Q39" s="37">
        <v>0.91680168207641</v>
      </c>
      <c r="R39" s="35">
        <v>2773856</v>
      </c>
      <c r="S39" s="37">
        <v>0.99121298034695005</v>
      </c>
      <c r="T39" s="144">
        <v>6.3369814890121203</v>
      </c>
    </row>
    <row r="40" spans="1:20" ht="12" customHeight="1" x14ac:dyDescent="0.35">
      <c r="A40" s="173" t="s">
        <v>98</v>
      </c>
      <c r="B40" s="35">
        <v>24496</v>
      </c>
      <c r="C40" s="35">
        <v>16130</v>
      </c>
      <c r="D40" s="35">
        <v>4748</v>
      </c>
      <c r="E40" s="35">
        <v>2707</v>
      </c>
      <c r="F40" s="35">
        <v>911</v>
      </c>
      <c r="G40" s="35">
        <v>870</v>
      </c>
      <c r="H40" s="35">
        <v>21</v>
      </c>
      <c r="I40" s="35">
        <v>12</v>
      </c>
      <c r="J40" s="35">
        <v>5</v>
      </c>
      <c r="K40" s="35">
        <v>3</v>
      </c>
      <c r="L40" s="35">
        <v>16130</v>
      </c>
      <c r="M40" s="37">
        <v>0.65847485303722997</v>
      </c>
      <c r="N40" s="35">
        <v>20878</v>
      </c>
      <c r="O40" s="37">
        <v>0.85230241672109996</v>
      </c>
      <c r="P40" s="35">
        <v>23585</v>
      </c>
      <c r="Q40" s="37">
        <v>0.96281025473546999</v>
      </c>
      <c r="R40" s="35">
        <v>24476</v>
      </c>
      <c r="S40" s="37">
        <v>0.99918354016982003</v>
      </c>
      <c r="T40" s="144">
        <v>3.5707054212932698</v>
      </c>
    </row>
    <row r="41" spans="1:20" x14ac:dyDescent="0.35">
      <c r="A41" s="172" t="s">
        <v>68</v>
      </c>
      <c r="B41" s="35">
        <v>834725</v>
      </c>
      <c r="C41" s="35">
        <v>537170</v>
      </c>
      <c r="D41" s="35">
        <v>170416</v>
      </c>
      <c r="E41" s="35">
        <v>81120</v>
      </c>
      <c r="F41" s="35">
        <v>46019</v>
      </c>
      <c r="G41" s="35">
        <v>34803</v>
      </c>
      <c r="H41" s="35">
        <v>7540</v>
      </c>
      <c r="I41" s="35">
        <v>2813</v>
      </c>
      <c r="J41" s="35">
        <v>522</v>
      </c>
      <c r="K41" s="35">
        <v>341</v>
      </c>
      <c r="L41" s="35">
        <v>537170</v>
      </c>
      <c r="M41" s="37">
        <v>0.64352930605888004</v>
      </c>
      <c r="N41" s="35">
        <v>707586</v>
      </c>
      <c r="O41" s="37">
        <v>0.84768756177184001</v>
      </c>
      <c r="P41" s="35">
        <v>788706</v>
      </c>
      <c r="Q41" s="37">
        <v>0.94486926832189999</v>
      </c>
      <c r="R41" s="35">
        <v>831049</v>
      </c>
      <c r="S41" s="37">
        <v>0.99559615442212002</v>
      </c>
      <c r="T41" s="144">
        <v>4.0298745095690203</v>
      </c>
    </row>
    <row r="42" spans="1:20" ht="12" customHeight="1" x14ac:dyDescent="0.35">
      <c r="A42" s="173" t="s">
        <v>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8"/>
      <c r="M42" s="114"/>
      <c r="N42" s="38"/>
      <c r="O42" s="114"/>
      <c r="P42" s="38"/>
      <c r="Q42" s="114"/>
      <c r="R42" s="38"/>
      <c r="S42" s="114"/>
      <c r="T42" s="114"/>
    </row>
    <row r="43" spans="1:20" ht="12" customHeight="1" x14ac:dyDescent="0.35">
      <c r="A43" s="173" t="s">
        <v>35</v>
      </c>
      <c r="B43" s="35">
        <v>316922</v>
      </c>
      <c r="C43" s="35">
        <v>144706</v>
      </c>
      <c r="D43" s="35">
        <v>88183</v>
      </c>
      <c r="E43" s="35">
        <v>49659</v>
      </c>
      <c r="F43" s="35">
        <v>34374</v>
      </c>
      <c r="G43" s="35">
        <v>24856</v>
      </c>
      <c r="H43" s="35">
        <v>6077</v>
      </c>
      <c r="I43" s="35">
        <v>2605</v>
      </c>
      <c r="J43" s="35">
        <v>504</v>
      </c>
      <c r="K43" s="35">
        <v>332</v>
      </c>
      <c r="L43" s="35">
        <v>144706</v>
      </c>
      <c r="M43" s="37">
        <v>0.45659815348887001</v>
      </c>
      <c r="N43" s="35">
        <v>232889</v>
      </c>
      <c r="O43" s="37">
        <v>0.73484642908981002</v>
      </c>
      <c r="P43" s="35">
        <v>282548</v>
      </c>
      <c r="Q43" s="37">
        <v>0.89153798095430004</v>
      </c>
      <c r="R43" s="35">
        <v>313481</v>
      </c>
      <c r="S43" s="37">
        <v>0.98914243883353004</v>
      </c>
      <c r="T43" s="144">
        <v>5.95337496292463</v>
      </c>
    </row>
    <row r="44" spans="1:20" ht="12" customHeight="1" x14ac:dyDescent="0.35">
      <c r="A44" s="173" t="s">
        <v>46</v>
      </c>
      <c r="B44" s="35">
        <v>168753</v>
      </c>
      <c r="C44" s="35">
        <v>134138</v>
      </c>
      <c r="D44" s="35">
        <v>24146</v>
      </c>
      <c r="E44" s="35">
        <v>8481</v>
      </c>
      <c r="F44" s="35">
        <v>1988</v>
      </c>
      <c r="G44" s="35">
        <v>1815</v>
      </c>
      <c r="H44" s="35">
        <v>123</v>
      </c>
      <c r="I44" s="35">
        <v>31</v>
      </c>
      <c r="J44" s="35">
        <v>13</v>
      </c>
      <c r="K44" s="35">
        <v>6</v>
      </c>
      <c r="L44" s="35">
        <v>134138</v>
      </c>
      <c r="M44" s="37">
        <v>0.79487772069236995</v>
      </c>
      <c r="N44" s="35">
        <v>158284</v>
      </c>
      <c r="O44" s="37">
        <v>0.93796258436887003</v>
      </c>
      <c r="P44" s="35">
        <v>166765</v>
      </c>
      <c r="Q44" s="37">
        <v>0.98821946869093003</v>
      </c>
      <c r="R44" s="35">
        <v>168703</v>
      </c>
      <c r="S44" s="37">
        <v>0.99970370897109995</v>
      </c>
      <c r="T44" s="144">
        <v>2.5222129384366498</v>
      </c>
    </row>
    <row r="45" spans="1:20" ht="12" customHeight="1" x14ac:dyDescent="0.35">
      <c r="A45" s="173" t="s">
        <v>47</v>
      </c>
      <c r="B45" s="35">
        <v>349050</v>
      </c>
      <c r="C45" s="35">
        <v>258326</v>
      </c>
      <c r="D45" s="35">
        <v>58087</v>
      </c>
      <c r="E45" s="35">
        <v>22980</v>
      </c>
      <c r="F45" s="35">
        <v>9657</v>
      </c>
      <c r="G45" s="35">
        <v>8132</v>
      </c>
      <c r="H45" s="35">
        <v>1340</v>
      </c>
      <c r="I45" s="35">
        <v>177</v>
      </c>
      <c r="J45" s="35">
        <v>5</v>
      </c>
      <c r="K45" s="35">
        <v>3</v>
      </c>
      <c r="L45" s="35">
        <v>258326</v>
      </c>
      <c r="M45" s="37">
        <v>0.74008308265292</v>
      </c>
      <c r="N45" s="35">
        <v>316413</v>
      </c>
      <c r="O45" s="37">
        <v>0.90649763644176995</v>
      </c>
      <c r="P45" s="35">
        <v>339393</v>
      </c>
      <c r="Q45" s="37">
        <v>0.97233347657929003</v>
      </c>
      <c r="R45" s="35">
        <v>348865</v>
      </c>
      <c r="S45" s="37">
        <v>0.99946998997278003</v>
      </c>
      <c r="T45" s="144">
        <v>3.0123205844434899</v>
      </c>
    </row>
    <row r="46" spans="1:20" x14ac:dyDescent="0.35">
      <c r="A46" s="172" t="s">
        <v>67</v>
      </c>
      <c r="B46" s="35">
        <v>52709</v>
      </c>
      <c r="C46" s="35">
        <v>12087</v>
      </c>
      <c r="D46" s="35">
        <v>10888</v>
      </c>
      <c r="E46" s="35">
        <v>13528</v>
      </c>
      <c r="F46" s="35">
        <v>16206</v>
      </c>
      <c r="G46" s="35">
        <v>10823</v>
      </c>
      <c r="H46" s="35">
        <v>3349</v>
      </c>
      <c r="I46" s="35">
        <v>1354</v>
      </c>
      <c r="J46" s="35">
        <v>538</v>
      </c>
      <c r="K46" s="35">
        <v>142</v>
      </c>
      <c r="L46" s="35">
        <v>12087</v>
      </c>
      <c r="M46" s="37">
        <v>0.22931567663966307</v>
      </c>
      <c r="N46" s="35">
        <v>22975</v>
      </c>
      <c r="O46" s="37">
        <v>0.43588381490826994</v>
      </c>
      <c r="P46" s="35">
        <v>36503</v>
      </c>
      <c r="Q46" s="37">
        <v>0.69253827619571606</v>
      </c>
      <c r="R46" s="35">
        <v>50675</v>
      </c>
      <c r="S46" s="37">
        <v>0.96141076476503062</v>
      </c>
      <c r="T46" s="144">
        <v>11.473382154850215</v>
      </c>
    </row>
    <row r="47" spans="1:20" ht="12" customHeight="1" x14ac:dyDescent="0.35">
      <c r="A47" s="173" t="s">
        <v>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8"/>
      <c r="M47" s="114"/>
      <c r="N47" s="38"/>
      <c r="O47" s="114"/>
      <c r="P47" s="38"/>
      <c r="Q47" s="114"/>
      <c r="R47" s="38"/>
      <c r="S47" s="114"/>
      <c r="T47" s="114"/>
    </row>
    <row r="48" spans="1:20" ht="12" customHeight="1" x14ac:dyDescent="0.35">
      <c r="A48" s="173" t="s">
        <v>37</v>
      </c>
      <c r="B48" s="35">
        <v>23584</v>
      </c>
      <c r="C48" s="35">
        <v>3932</v>
      </c>
      <c r="D48" s="35">
        <v>5076</v>
      </c>
      <c r="E48" s="35">
        <v>6756</v>
      </c>
      <c r="F48" s="35">
        <v>7820</v>
      </c>
      <c r="G48" s="35">
        <v>5620</v>
      </c>
      <c r="H48" s="35">
        <v>1593</v>
      </c>
      <c r="I48" s="35">
        <v>482</v>
      </c>
      <c r="J48" s="35">
        <v>121</v>
      </c>
      <c r="K48" s="35">
        <v>4</v>
      </c>
      <c r="L48" s="35">
        <v>3932</v>
      </c>
      <c r="M48" s="37">
        <v>0.16672320217096001</v>
      </c>
      <c r="N48" s="35">
        <v>9008</v>
      </c>
      <c r="O48" s="37">
        <v>0.38195386702848999</v>
      </c>
      <c r="P48" s="35">
        <v>15764</v>
      </c>
      <c r="Q48" s="37">
        <v>0.66841926729986001</v>
      </c>
      <c r="R48" s="35">
        <v>22977</v>
      </c>
      <c r="S48" s="37">
        <v>0.97426221166893001</v>
      </c>
      <c r="T48" s="144">
        <v>11.510006784260501</v>
      </c>
    </row>
    <row r="49" spans="1:20" ht="12" customHeight="1" x14ac:dyDescent="0.35">
      <c r="A49" s="173" t="s">
        <v>102</v>
      </c>
      <c r="B49" s="35">
        <v>131</v>
      </c>
      <c r="C49" s="35">
        <v>102</v>
      </c>
      <c r="D49" s="35">
        <v>16</v>
      </c>
      <c r="E49" s="35">
        <v>11</v>
      </c>
      <c r="F49" s="35">
        <v>2</v>
      </c>
      <c r="G49" s="35">
        <v>2</v>
      </c>
      <c r="H49" s="35">
        <v>0</v>
      </c>
      <c r="I49" s="35">
        <v>0</v>
      </c>
      <c r="J49" s="35">
        <v>0</v>
      </c>
      <c r="K49" s="35">
        <v>0</v>
      </c>
      <c r="L49" s="35">
        <v>102</v>
      </c>
      <c r="M49" s="37">
        <v>0.77862595419847003</v>
      </c>
      <c r="N49" s="35">
        <v>118</v>
      </c>
      <c r="O49" s="37">
        <v>0.90076335877863001</v>
      </c>
      <c r="P49" s="35">
        <v>129</v>
      </c>
      <c r="Q49" s="37">
        <v>0.98473282442748</v>
      </c>
      <c r="R49" s="35">
        <v>131</v>
      </c>
      <c r="S49" s="37">
        <v>1</v>
      </c>
      <c r="T49" s="144">
        <v>2.7480916030534401</v>
      </c>
    </row>
    <row r="50" spans="1:20" ht="12" customHeight="1" x14ac:dyDescent="0.35">
      <c r="A50" s="173" t="s">
        <v>38</v>
      </c>
      <c r="B50" s="35">
        <v>25047</v>
      </c>
      <c r="C50" s="35">
        <v>5359</v>
      </c>
      <c r="D50" s="35">
        <v>5151</v>
      </c>
      <c r="E50" s="35">
        <v>6397</v>
      </c>
      <c r="F50" s="35">
        <v>8140</v>
      </c>
      <c r="G50" s="35">
        <v>5072</v>
      </c>
      <c r="H50" s="35">
        <v>1710</v>
      </c>
      <c r="I50" s="35">
        <v>850</v>
      </c>
      <c r="J50" s="35">
        <v>383</v>
      </c>
      <c r="K50" s="35">
        <v>125</v>
      </c>
      <c r="L50" s="35">
        <v>5359</v>
      </c>
      <c r="M50" s="37">
        <v>0.2139577594123</v>
      </c>
      <c r="N50" s="35">
        <v>10510</v>
      </c>
      <c r="O50" s="37">
        <v>0.41961113107358</v>
      </c>
      <c r="P50" s="35">
        <v>16907</v>
      </c>
      <c r="Q50" s="37">
        <v>0.67501097935881005</v>
      </c>
      <c r="R50" s="35">
        <v>23689</v>
      </c>
      <c r="S50" s="37">
        <v>0.94578192997165</v>
      </c>
      <c r="T50" s="144">
        <v>12.5388669301713</v>
      </c>
    </row>
    <row r="51" spans="1:20" ht="12" customHeight="1" x14ac:dyDescent="0.35">
      <c r="A51" s="173" t="s">
        <v>69</v>
      </c>
      <c r="B51" s="35">
        <v>3017</v>
      </c>
      <c r="C51" s="35">
        <v>2135</v>
      </c>
      <c r="D51" s="35">
        <v>458</v>
      </c>
      <c r="E51" s="35">
        <v>258</v>
      </c>
      <c r="F51" s="35">
        <v>166</v>
      </c>
      <c r="G51" s="35">
        <v>111</v>
      </c>
      <c r="H51" s="35">
        <v>16</v>
      </c>
      <c r="I51" s="35">
        <v>16</v>
      </c>
      <c r="J51" s="35">
        <v>20</v>
      </c>
      <c r="K51" s="35">
        <v>3</v>
      </c>
      <c r="L51" s="35">
        <v>2135</v>
      </c>
      <c r="M51" s="37">
        <v>0.70765661252900003</v>
      </c>
      <c r="N51" s="35">
        <v>2593</v>
      </c>
      <c r="O51" s="37">
        <v>0.85946304275771002</v>
      </c>
      <c r="P51" s="35">
        <v>2851</v>
      </c>
      <c r="Q51" s="37">
        <v>0.94497845541929004</v>
      </c>
      <c r="R51" s="35">
        <v>2978</v>
      </c>
      <c r="S51" s="37">
        <v>0.98707325157440995</v>
      </c>
      <c r="T51" s="144">
        <v>4.2026847862114698</v>
      </c>
    </row>
    <row r="52" spans="1:20" ht="12" customHeight="1" x14ac:dyDescent="0.35">
      <c r="A52" s="173" t="s">
        <v>80</v>
      </c>
      <c r="B52" s="35">
        <v>297</v>
      </c>
      <c r="C52" s="35">
        <v>59</v>
      </c>
      <c r="D52" s="35">
        <v>104</v>
      </c>
      <c r="E52" s="35">
        <v>60</v>
      </c>
      <c r="F52" s="35">
        <v>74</v>
      </c>
      <c r="G52" s="35">
        <v>14</v>
      </c>
      <c r="H52" s="35">
        <v>30</v>
      </c>
      <c r="I52" s="35">
        <v>6</v>
      </c>
      <c r="J52" s="35">
        <v>14</v>
      </c>
      <c r="K52" s="35">
        <v>10</v>
      </c>
      <c r="L52" s="35">
        <v>59</v>
      </c>
      <c r="M52" s="37">
        <v>0.1986531986532</v>
      </c>
      <c r="N52" s="35">
        <v>163</v>
      </c>
      <c r="O52" s="37">
        <v>0.54882154882154999</v>
      </c>
      <c r="P52" s="35">
        <v>223</v>
      </c>
      <c r="Q52" s="37">
        <v>0.75084175084174998</v>
      </c>
      <c r="R52" s="35">
        <v>267</v>
      </c>
      <c r="S52" s="37">
        <v>0.8989898989899</v>
      </c>
      <c r="T52" s="144">
        <v>15.4494949494949</v>
      </c>
    </row>
    <row r="53" spans="1:20" ht="12" customHeight="1" x14ac:dyDescent="0.35">
      <c r="A53" s="173" t="s">
        <v>100</v>
      </c>
      <c r="B53" s="35">
        <v>633</v>
      </c>
      <c r="C53" s="35">
        <v>500</v>
      </c>
      <c r="D53" s="35">
        <v>83</v>
      </c>
      <c r="E53" s="35">
        <v>46</v>
      </c>
      <c r="F53" s="35">
        <v>4</v>
      </c>
      <c r="G53" s="35">
        <v>4</v>
      </c>
      <c r="H53" s="35">
        <v>0</v>
      </c>
      <c r="I53" s="35">
        <v>0</v>
      </c>
      <c r="J53" s="35">
        <v>0</v>
      </c>
      <c r="K53" s="35">
        <v>0</v>
      </c>
      <c r="L53" s="35">
        <v>500</v>
      </c>
      <c r="M53" s="37">
        <v>0.78988941548183</v>
      </c>
      <c r="N53" s="35">
        <v>583</v>
      </c>
      <c r="O53" s="37">
        <v>0.92101105845181996</v>
      </c>
      <c r="P53" s="35">
        <v>629</v>
      </c>
      <c r="Q53" s="37">
        <v>0.99368088467615001</v>
      </c>
      <c r="R53" s="35">
        <v>633</v>
      </c>
      <c r="S53" s="37">
        <v>1</v>
      </c>
      <c r="T53" s="144">
        <v>2.54265402843602</v>
      </c>
    </row>
    <row r="54" spans="1:20" x14ac:dyDescent="0.35">
      <c r="A54" s="172" t="s">
        <v>44</v>
      </c>
      <c r="B54" s="35">
        <v>513660</v>
      </c>
      <c r="C54" s="35">
        <v>268144</v>
      </c>
      <c r="D54" s="35">
        <v>118930</v>
      </c>
      <c r="E54" s="35">
        <v>74573</v>
      </c>
      <c r="F54" s="35">
        <v>52013</v>
      </c>
      <c r="G54" s="35">
        <v>41273</v>
      </c>
      <c r="H54" s="35">
        <v>7900</v>
      </c>
      <c r="I54" s="35">
        <v>2444</v>
      </c>
      <c r="J54" s="35">
        <v>352</v>
      </c>
      <c r="K54" s="35">
        <v>44</v>
      </c>
      <c r="L54" s="35">
        <v>268144</v>
      </c>
      <c r="M54" s="37">
        <v>0.52202624304014333</v>
      </c>
      <c r="N54" s="35">
        <v>387074</v>
      </c>
      <c r="O54" s="37">
        <v>0.75356072109956007</v>
      </c>
      <c r="P54" s="35">
        <v>461647</v>
      </c>
      <c r="Q54" s="37">
        <v>0.89874041194564502</v>
      </c>
      <c r="R54" s="35">
        <v>510820</v>
      </c>
      <c r="S54" s="37">
        <v>0.99447105088969356</v>
      </c>
      <c r="T54" s="144">
        <v>5.3293306856675624</v>
      </c>
    </row>
    <row r="55" spans="1:20" ht="12" customHeight="1" x14ac:dyDescent="0.35">
      <c r="A55" s="173" t="s">
        <v>79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8"/>
      <c r="M55" s="114"/>
      <c r="N55" s="38"/>
      <c r="O55" s="114"/>
      <c r="P55" s="38"/>
      <c r="Q55" s="114"/>
      <c r="R55" s="38"/>
      <c r="S55" s="114"/>
      <c r="T55" s="114"/>
    </row>
    <row r="56" spans="1:20" ht="12" customHeight="1" x14ac:dyDescent="0.35">
      <c r="A56" s="173" t="s">
        <v>49</v>
      </c>
      <c r="B56" s="35">
        <v>92184</v>
      </c>
      <c r="C56" s="35">
        <v>23377</v>
      </c>
      <c r="D56" s="35">
        <v>27050</v>
      </c>
      <c r="E56" s="35">
        <v>24075</v>
      </c>
      <c r="F56" s="35">
        <v>17682</v>
      </c>
      <c r="G56" s="35">
        <v>14020</v>
      </c>
      <c r="H56" s="35">
        <v>2646</v>
      </c>
      <c r="I56" s="35">
        <v>850</v>
      </c>
      <c r="J56" s="35">
        <v>146</v>
      </c>
      <c r="K56" s="35">
        <v>20</v>
      </c>
      <c r="L56" s="35">
        <v>23377</v>
      </c>
      <c r="M56" s="37">
        <v>0.25359064479735999</v>
      </c>
      <c r="N56" s="35">
        <v>50427</v>
      </c>
      <c r="O56" s="37">
        <v>0.54702551418901002</v>
      </c>
      <c r="P56" s="35">
        <v>74502</v>
      </c>
      <c r="Q56" s="37">
        <v>0.80818797188232006</v>
      </c>
      <c r="R56" s="35">
        <v>91168</v>
      </c>
      <c r="S56" s="37">
        <v>0.98897856460990996</v>
      </c>
      <c r="T56" s="144">
        <v>8.23693374121323</v>
      </c>
    </row>
    <row r="57" spans="1:20" ht="12" customHeight="1" x14ac:dyDescent="0.35">
      <c r="A57" s="173" t="s">
        <v>50</v>
      </c>
      <c r="B57" s="35">
        <v>131972</v>
      </c>
      <c r="C57" s="35">
        <v>85038</v>
      </c>
      <c r="D57" s="35">
        <v>25055</v>
      </c>
      <c r="E57" s="35">
        <v>13958</v>
      </c>
      <c r="F57" s="35">
        <v>7921</v>
      </c>
      <c r="G57" s="35">
        <v>6621</v>
      </c>
      <c r="H57" s="35">
        <v>1026</v>
      </c>
      <c r="I57" s="35">
        <v>258</v>
      </c>
      <c r="J57" s="35">
        <v>10</v>
      </c>
      <c r="K57" s="35">
        <v>6</v>
      </c>
      <c r="L57" s="35">
        <v>85038</v>
      </c>
      <c r="M57" s="37">
        <v>0.64436395599065999</v>
      </c>
      <c r="N57" s="35">
        <v>110093</v>
      </c>
      <c r="O57" s="37">
        <v>0.83421483344951997</v>
      </c>
      <c r="P57" s="35">
        <v>124051</v>
      </c>
      <c r="Q57" s="37">
        <v>0.93997969266208004</v>
      </c>
      <c r="R57" s="35">
        <v>131698</v>
      </c>
      <c r="S57" s="37">
        <v>0.99792380201860997</v>
      </c>
      <c r="T57" s="144">
        <v>4.01315809414118</v>
      </c>
    </row>
    <row r="58" spans="1:20" ht="12" customHeight="1" x14ac:dyDescent="0.35">
      <c r="A58" s="173" t="s">
        <v>51</v>
      </c>
      <c r="B58" s="35">
        <v>229549</v>
      </c>
      <c r="C58" s="35">
        <v>125550</v>
      </c>
      <c r="D58" s="35">
        <v>52932</v>
      </c>
      <c r="E58" s="35">
        <v>29250</v>
      </c>
      <c r="F58" s="35">
        <v>21817</v>
      </c>
      <c r="G58" s="35">
        <v>16758</v>
      </c>
      <c r="H58" s="35">
        <v>3640</v>
      </c>
      <c r="I58" s="35">
        <v>1211</v>
      </c>
      <c r="J58" s="35">
        <v>191</v>
      </c>
      <c r="K58" s="35">
        <v>17</v>
      </c>
      <c r="L58" s="35">
        <v>125550</v>
      </c>
      <c r="M58" s="37">
        <v>0.54694204723174999</v>
      </c>
      <c r="N58" s="35">
        <v>178482</v>
      </c>
      <c r="O58" s="37">
        <v>0.77753333710884998</v>
      </c>
      <c r="P58" s="35">
        <v>207732</v>
      </c>
      <c r="Q58" s="37">
        <v>0.90495711155351999</v>
      </c>
      <c r="R58" s="35">
        <v>228130</v>
      </c>
      <c r="S58" s="37">
        <v>0.99381831330129999</v>
      </c>
      <c r="T58" s="144">
        <v>5.1199133953970604</v>
      </c>
    </row>
    <row r="59" spans="1:20" ht="12" customHeight="1" x14ac:dyDescent="0.35">
      <c r="A59" s="173" t="s">
        <v>103</v>
      </c>
      <c r="B59" s="35">
        <v>48449</v>
      </c>
      <c r="C59" s="35">
        <v>24865</v>
      </c>
      <c r="D59" s="35">
        <v>12264</v>
      </c>
      <c r="E59" s="35">
        <v>6832</v>
      </c>
      <c r="F59" s="35">
        <v>4488</v>
      </c>
      <c r="G59" s="35">
        <v>3769</v>
      </c>
      <c r="H59" s="35">
        <v>588</v>
      </c>
      <c r="I59" s="35">
        <v>125</v>
      </c>
      <c r="J59" s="35">
        <v>5</v>
      </c>
      <c r="K59" s="35">
        <v>1</v>
      </c>
      <c r="L59" s="35">
        <v>24865</v>
      </c>
      <c r="M59" s="37">
        <v>0.51322008710190004</v>
      </c>
      <c r="N59" s="35">
        <v>37129</v>
      </c>
      <c r="O59" s="37">
        <v>0.76635224669239999</v>
      </c>
      <c r="P59" s="35">
        <v>43961</v>
      </c>
      <c r="Q59" s="37">
        <v>0.90736650911268002</v>
      </c>
      <c r="R59" s="35">
        <v>48318</v>
      </c>
      <c r="S59" s="37">
        <v>0.99729612582302996</v>
      </c>
      <c r="T59" s="144">
        <v>5.0762967243906001</v>
      </c>
    </row>
    <row r="60" spans="1:20" ht="12" customHeight="1" x14ac:dyDescent="0.35">
      <c r="A60" s="173" t="s">
        <v>104</v>
      </c>
      <c r="B60" s="35">
        <v>11506</v>
      </c>
      <c r="C60" s="35">
        <v>9314</v>
      </c>
      <c r="D60" s="35">
        <v>1629</v>
      </c>
      <c r="E60" s="35">
        <v>458</v>
      </c>
      <c r="F60" s="35">
        <v>105</v>
      </c>
      <c r="G60" s="35">
        <v>105</v>
      </c>
      <c r="H60" s="35">
        <v>0</v>
      </c>
      <c r="I60" s="35">
        <v>0</v>
      </c>
      <c r="J60" s="35">
        <v>0</v>
      </c>
      <c r="K60" s="35">
        <v>0</v>
      </c>
      <c r="L60" s="35">
        <v>9314</v>
      </c>
      <c r="M60" s="37">
        <v>0.80949070050408001</v>
      </c>
      <c r="N60" s="35">
        <v>10943</v>
      </c>
      <c r="O60" s="37">
        <v>0.95106900747435996</v>
      </c>
      <c r="P60" s="35">
        <v>11401</v>
      </c>
      <c r="Q60" s="37">
        <v>0.99087432643838003</v>
      </c>
      <c r="R60" s="35">
        <v>11506</v>
      </c>
      <c r="S60" s="37">
        <v>1</v>
      </c>
      <c r="T60" s="144">
        <v>2.3738484269077</v>
      </c>
    </row>
    <row r="61" spans="1:20" x14ac:dyDescent="0.35">
      <c r="A61" s="172" t="s">
        <v>39</v>
      </c>
      <c r="B61" s="35">
        <v>592179</v>
      </c>
      <c r="C61" s="35">
        <v>162660</v>
      </c>
      <c r="D61" s="35">
        <v>180114</v>
      </c>
      <c r="E61" s="35">
        <v>142370</v>
      </c>
      <c r="F61" s="35">
        <v>107035</v>
      </c>
      <c r="G61" s="35">
        <v>67659</v>
      </c>
      <c r="H61" s="35">
        <v>23670</v>
      </c>
      <c r="I61" s="35">
        <v>13189</v>
      </c>
      <c r="J61" s="35">
        <v>1993</v>
      </c>
      <c r="K61" s="35">
        <v>524</v>
      </c>
      <c r="L61" s="35">
        <v>162660</v>
      </c>
      <c r="M61" s="37">
        <v>0.27468045979340705</v>
      </c>
      <c r="N61" s="35">
        <v>342774</v>
      </c>
      <c r="O61" s="37">
        <v>0.57883511573358726</v>
      </c>
      <c r="P61" s="35">
        <v>485144</v>
      </c>
      <c r="Q61" s="37">
        <v>0.81925228689298335</v>
      </c>
      <c r="R61" s="35">
        <v>576473</v>
      </c>
      <c r="S61" s="37">
        <v>0.97347761403224364</v>
      </c>
      <c r="T61" s="144">
        <v>8.6166936010902102</v>
      </c>
    </row>
    <row r="62" spans="1:20" ht="12" customHeight="1" x14ac:dyDescent="0.35">
      <c r="A62" s="173" t="s">
        <v>79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8"/>
      <c r="M62" s="114"/>
      <c r="N62" s="38"/>
      <c r="O62" s="114"/>
      <c r="P62" s="38"/>
      <c r="Q62" s="114"/>
      <c r="R62" s="38"/>
      <c r="S62" s="114"/>
      <c r="T62" s="114"/>
    </row>
    <row r="63" spans="1:20" ht="12" customHeight="1" x14ac:dyDescent="0.35">
      <c r="A63" s="173" t="s">
        <v>40</v>
      </c>
      <c r="B63" s="35">
        <v>89356</v>
      </c>
      <c r="C63" s="35">
        <v>5503</v>
      </c>
      <c r="D63" s="35">
        <v>8252</v>
      </c>
      <c r="E63" s="35">
        <v>16536</v>
      </c>
      <c r="F63" s="35">
        <v>59065</v>
      </c>
      <c r="G63" s="35">
        <v>29778</v>
      </c>
      <c r="H63" s="35">
        <v>17982</v>
      </c>
      <c r="I63" s="35">
        <v>9314</v>
      </c>
      <c r="J63" s="35">
        <v>1640</v>
      </c>
      <c r="K63" s="35">
        <v>351</v>
      </c>
      <c r="L63" s="35">
        <v>5503</v>
      </c>
      <c r="M63" s="37">
        <v>6.158512019338E-2</v>
      </c>
      <c r="N63" s="35">
        <v>13755</v>
      </c>
      <c r="O63" s="37">
        <v>0.15393482250772</v>
      </c>
      <c r="P63" s="35">
        <v>30291</v>
      </c>
      <c r="Q63" s="37">
        <v>0.33899234522583999</v>
      </c>
      <c r="R63" s="35">
        <v>78051</v>
      </c>
      <c r="S63" s="37">
        <v>0.87348359371503004</v>
      </c>
      <c r="T63" s="144">
        <v>21.021134562872099</v>
      </c>
    </row>
    <row r="64" spans="1:20" ht="12" customHeight="1" x14ac:dyDescent="0.35">
      <c r="A64" s="173" t="s">
        <v>41</v>
      </c>
      <c r="B64" s="35">
        <v>268</v>
      </c>
      <c r="C64" s="35">
        <v>64</v>
      </c>
      <c r="D64" s="35">
        <v>37</v>
      </c>
      <c r="E64" s="35">
        <v>65</v>
      </c>
      <c r="F64" s="35">
        <v>102</v>
      </c>
      <c r="G64" s="35">
        <v>47</v>
      </c>
      <c r="H64" s="35">
        <v>27</v>
      </c>
      <c r="I64" s="35">
        <v>13</v>
      </c>
      <c r="J64" s="35">
        <v>10</v>
      </c>
      <c r="K64" s="35">
        <v>5</v>
      </c>
      <c r="L64" s="35">
        <v>64</v>
      </c>
      <c r="M64" s="37">
        <v>0.23880597014925001</v>
      </c>
      <c r="N64" s="35">
        <v>101</v>
      </c>
      <c r="O64" s="37">
        <v>0.37686567164179002</v>
      </c>
      <c r="P64" s="35">
        <v>166</v>
      </c>
      <c r="Q64" s="37">
        <v>0.61940298507462999</v>
      </c>
      <c r="R64" s="35">
        <v>240</v>
      </c>
      <c r="S64" s="37">
        <v>0.89552238805969997</v>
      </c>
      <c r="T64" s="144">
        <v>16.371268656716399</v>
      </c>
    </row>
    <row r="65" spans="1:20" ht="12" customHeight="1" x14ac:dyDescent="0.35">
      <c r="A65" s="173" t="s">
        <v>42</v>
      </c>
      <c r="B65" s="35">
        <v>146496</v>
      </c>
      <c r="C65" s="35">
        <v>65506</v>
      </c>
      <c r="D65" s="35">
        <v>41220</v>
      </c>
      <c r="E65" s="35">
        <v>22831</v>
      </c>
      <c r="F65" s="35">
        <v>16939</v>
      </c>
      <c r="G65" s="35">
        <v>14065</v>
      </c>
      <c r="H65" s="35">
        <v>1841</v>
      </c>
      <c r="I65" s="35">
        <v>743</v>
      </c>
      <c r="J65" s="35">
        <v>233</v>
      </c>
      <c r="K65" s="35">
        <v>57</v>
      </c>
      <c r="L65" s="35">
        <v>65506</v>
      </c>
      <c r="M65" s="37">
        <v>0.44715214067277997</v>
      </c>
      <c r="N65" s="35">
        <v>106726</v>
      </c>
      <c r="O65" s="37">
        <v>0.7285250109218</v>
      </c>
      <c r="P65" s="35">
        <v>129557</v>
      </c>
      <c r="Q65" s="37">
        <v>0.88437226955002002</v>
      </c>
      <c r="R65" s="35">
        <v>145463</v>
      </c>
      <c r="S65" s="37">
        <v>0.99294861293141001</v>
      </c>
      <c r="T65" s="144">
        <v>5.8495658584534702</v>
      </c>
    </row>
    <row r="66" spans="1:20" ht="12" customHeight="1" x14ac:dyDescent="0.35">
      <c r="A66" s="173" t="s">
        <v>80</v>
      </c>
      <c r="B66" s="35">
        <v>353726</v>
      </c>
      <c r="C66" s="35">
        <v>90034</v>
      </c>
      <c r="D66" s="35">
        <v>130176</v>
      </c>
      <c r="E66" s="35">
        <v>102686</v>
      </c>
      <c r="F66" s="35">
        <v>30830</v>
      </c>
      <c r="G66" s="35">
        <v>23670</v>
      </c>
      <c r="H66" s="35">
        <v>3820</v>
      </c>
      <c r="I66" s="35">
        <v>3119</v>
      </c>
      <c r="J66" s="35">
        <v>110</v>
      </c>
      <c r="K66" s="35">
        <v>111</v>
      </c>
      <c r="L66" s="35">
        <v>90034</v>
      </c>
      <c r="M66" s="37">
        <v>0.25453034269462999</v>
      </c>
      <c r="N66" s="35">
        <v>220210</v>
      </c>
      <c r="O66" s="37">
        <v>0.62254400298535995</v>
      </c>
      <c r="P66" s="35">
        <v>322896</v>
      </c>
      <c r="Q66" s="37">
        <v>0.91284214335390002</v>
      </c>
      <c r="R66" s="35">
        <v>350386</v>
      </c>
      <c r="S66" s="37">
        <v>0.99055766327609995</v>
      </c>
      <c r="T66" s="144">
        <v>6.6566353618337404</v>
      </c>
    </row>
    <row r="67" spans="1:20" ht="12" customHeight="1" x14ac:dyDescent="0.35">
      <c r="A67" s="173" t="s">
        <v>101</v>
      </c>
      <c r="B67" s="35">
        <v>2333</v>
      </c>
      <c r="C67" s="35">
        <v>1553</v>
      </c>
      <c r="D67" s="35">
        <v>429</v>
      </c>
      <c r="E67" s="35">
        <v>252</v>
      </c>
      <c r="F67" s="35">
        <v>99</v>
      </c>
      <c r="G67" s="35">
        <v>99</v>
      </c>
      <c r="H67" s="35">
        <v>0</v>
      </c>
      <c r="I67" s="35">
        <v>0</v>
      </c>
      <c r="J67" s="35">
        <v>0</v>
      </c>
      <c r="K67" s="35">
        <v>0</v>
      </c>
      <c r="L67" s="35">
        <v>1553</v>
      </c>
      <c r="M67" s="37">
        <v>0.66566652378910995</v>
      </c>
      <c r="N67" s="35">
        <v>1982</v>
      </c>
      <c r="O67" s="37">
        <v>0.84954993570509996</v>
      </c>
      <c r="P67" s="35">
        <v>2234</v>
      </c>
      <c r="Q67" s="37">
        <v>0.95756536648093005</v>
      </c>
      <c r="R67" s="35">
        <v>2333</v>
      </c>
      <c r="S67" s="37">
        <v>1</v>
      </c>
      <c r="T67" s="144">
        <v>3.5619374196313802</v>
      </c>
    </row>
    <row r="68" spans="1:20" x14ac:dyDescent="0.35">
      <c r="A68" s="146" t="s">
        <v>70</v>
      </c>
      <c r="B68" s="35">
        <v>35902</v>
      </c>
      <c r="C68" s="35">
        <v>12079</v>
      </c>
      <c r="D68" s="35">
        <v>8620</v>
      </c>
      <c r="E68" s="35">
        <v>6467</v>
      </c>
      <c r="F68" s="35">
        <v>8736</v>
      </c>
      <c r="G68" s="35">
        <v>5336</v>
      </c>
      <c r="H68" s="35">
        <v>1856</v>
      </c>
      <c r="I68" s="35">
        <v>1185</v>
      </c>
      <c r="J68" s="35">
        <v>286</v>
      </c>
      <c r="K68" s="35">
        <v>73</v>
      </c>
      <c r="L68" s="35">
        <v>12079</v>
      </c>
      <c r="M68" s="37">
        <v>0.33644365216422484</v>
      </c>
      <c r="N68" s="35">
        <v>20699</v>
      </c>
      <c r="O68" s="37">
        <v>0.57654169684140155</v>
      </c>
      <c r="P68" s="35">
        <v>27166</v>
      </c>
      <c r="Q68" s="37">
        <v>0.75667093755222548</v>
      </c>
      <c r="R68" s="35">
        <v>34358</v>
      </c>
      <c r="S68" s="37">
        <v>0.95699403932928528</v>
      </c>
      <c r="T68" s="144">
        <v>9.8333101219987746</v>
      </c>
    </row>
    <row r="69" spans="1:20" ht="12" customHeight="1" x14ac:dyDescent="0.35">
      <c r="A69" s="147" t="s">
        <v>79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7"/>
      <c r="N69" s="35"/>
      <c r="O69" s="37"/>
      <c r="P69" s="35"/>
      <c r="Q69" s="37"/>
      <c r="R69" s="35"/>
      <c r="S69" s="37"/>
      <c r="T69" s="144"/>
    </row>
    <row r="70" spans="1:20" ht="12" customHeight="1" x14ac:dyDescent="0.35">
      <c r="A70" s="147" t="s">
        <v>71</v>
      </c>
      <c r="B70" s="35">
        <v>23297</v>
      </c>
      <c r="C70" s="35">
        <v>11405</v>
      </c>
      <c r="D70" s="35">
        <v>7351</v>
      </c>
      <c r="E70" s="35">
        <v>3375</v>
      </c>
      <c r="F70" s="35">
        <v>1166</v>
      </c>
      <c r="G70" s="35">
        <v>1058</v>
      </c>
      <c r="H70" s="35">
        <v>95</v>
      </c>
      <c r="I70" s="35">
        <v>13</v>
      </c>
      <c r="J70" s="35">
        <v>0</v>
      </c>
      <c r="K70" s="35">
        <v>0</v>
      </c>
      <c r="L70" s="35">
        <v>11405</v>
      </c>
      <c r="M70" s="37">
        <v>0.48954801047345153</v>
      </c>
      <c r="N70" s="35">
        <v>18756</v>
      </c>
      <c r="O70" s="37">
        <v>0.80508219942481862</v>
      </c>
      <c r="P70" s="35">
        <v>22131</v>
      </c>
      <c r="Q70" s="37">
        <v>0.94995063742112718</v>
      </c>
      <c r="R70" s="35">
        <v>23284</v>
      </c>
      <c r="S70" s="37">
        <v>0.99944198823882902</v>
      </c>
      <c r="T70" s="144">
        <v>4.4246040262694768</v>
      </c>
    </row>
    <row r="71" spans="1:20" ht="12" customHeight="1" x14ac:dyDescent="0.35">
      <c r="A71" s="147" t="s">
        <v>72</v>
      </c>
      <c r="B71" s="35">
        <v>9393</v>
      </c>
      <c r="C71" s="35">
        <v>118</v>
      </c>
      <c r="D71" s="35">
        <v>316</v>
      </c>
      <c r="E71" s="35">
        <v>2329</v>
      </c>
      <c r="F71" s="35">
        <v>6630</v>
      </c>
      <c r="G71" s="35">
        <v>3608</v>
      </c>
      <c r="H71" s="35">
        <v>1582</v>
      </c>
      <c r="I71" s="35">
        <v>1090</v>
      </c>
      <c r="J71" s="35">
        <v>279</v>
      </c>
      <c r="K71" s="35">
        <v>71</v>
      </c>
      <c r="L71" s="35">
        <v>118</v>
      </c>
      <c r="M71" s="37">
        <v>1.2562546577238369E-2</v>
      </c>
      <c r="N71" s="35">
        <v>434</v>
      </c>
      <c r="O71" s="37">
        <v>4.6204620462046202E-2</v>
      </c>
      <c r="P71" s="35">
        <v>2763</v>
      </c>
      <c r="Q71" s="37">
        <v>0.29415522197381028</v>
      </c>
      <c r="R71" s="35">
        <v>7953</v>
      </c>
      <c r="S71" s="37">
        <v>0.84669434685404021</v>
      </c>
      <c r="T71" s="144">
        <v>22.981156180134143</v>
      </c>
    </row>
    <row r="72" spans="1:20" ht="12" customHeight="1" x14ac:dyDescent="0.35">
      <c r="A72" s="147" t="s">
        <v>55</v>
      </c>
      <c r="B72" s="35">
        <v>1062</v>
      </c>
      <c r="C72" s="35">
        <v>87</v>
      </c>
      <c r="D72" s="35">
        <v>109</v>
      </c>
      <c r="E72" s="35">
        <v>247</v>
      </c>
      <c r="F72" s="35">
        <v>619</v>
      </c>
      <c r="G72" s="35">
        <v>445</v>
      </c>
      <c r="H72" s="35">
        <v>126</v>
      </c>
      <c r="I72" s="35">
        <v>42</v>
      </c>
      <c r="J72" s="35">
        <v>6</v>
      </c>
      <c r="K72" s="35">
        <v>0</v>
      </c>
      <c r="L72" s="35">
        <v>87</v>
      </c>
      <c r="M72" s="37">
        <v>8.1920903954802254E-2</v>
      </c>
      <c r="N72" s="35">
        <v>196</v>
      </c>
      <c r="O72" s="37">
        <v>0.18455743879472694</v>
      </c>
      <c r="P72" s="35">
        <v>443</v>
      </c>
      <c r="Q72" s="37">
        <v>0.41713747645951038</v>
      </c>
      <c r="R72" s="35">
        <v>1014</v>
      </c>
      <c r="S72" s="37">
        <v>0.95480225988700562</v>
      </c>
      <c r="T72" s="144">
        <v>16.118644067796609</v>
      </c>
    </row>
    <row r="73" spans="1:20" ht="12" customHeight="1" x14ac:dyDescent="0.35">
      <c r="A73" s="147" t="s">
        <v>73</v>
      </c>
      <c r="B73" s="35">
        <v>33</v>
      </c>
      <c r="C73" s="35">
        <v>0</v>
      </c>
      <c r="D73" s="35">
        <v>31</v>
      </c>
      <c r="E73" s="35">
        <v>0</v>
      </c>
      <c r="F73" s="35">
        <v>2</v>
      </c>
      <c r="G73" s="35">
        <v>0</v>
      </c>
      <c r="H73" s="35">
        <v>0</v>
      </c>
      <c r="I73" s="35">
        <v>0</v>
      </c>
      <c r="J73" s="35">
        <v>0</v>
      </c>
      <c r="K73" s="35">
        <v>2</v>
      </c>
      <c r="L73" s="35">
        <v>0</v>
      </c>
      <c r="M73" s="37">
        <v>0</v>
      </c>
      <c r="N73" s="35">
        <v>31</v>
      </c>
      <c r="O73" s="37">
        <v>0.93939393939393945</v>
      </c>
      <c r="P73" s="35">
        <v>31</v>
      </c>
      <c r="Q73" s="37">
        <v>0.93939393939393945</v>
      </c>
      <c r="R73" s="35">
        <v>31</v>
      </c>
      <c r="S73" s="37">
        <v>0.93939393939393945</v>
      </c>
      <c r="T73" s="144">
        <v>10.045454545454545</v>
      </c>
    </row>
    <row r="74" spans="1:20" ht="20" x14ac:dyDescent="0.35">
      <c r="A74" s="174" t="s">
        <v>85</v>
      </c>
      <c r="B74" s="35">
        <v>524</v>
      </c>
      <c r="C74" s="35">
        <v>245</v>
      </c>
      <c r="D74" s="35">
        <v>166</v>
      </c>
      <c r="E74" s="35">
        <v>78</v>
      </c>
      <c r="F74" s="35">
        <v>35</v>
      </c>
      <c r="G74" s="35">
        <v>29</v>
      </c>
      <c r="H74" s="35">
        <v>6</v>
      </c>
      <c r="I74" s="35">
        <v>0</v>
      </c>
      <c r="J74" s="35">
        <v>0</v>
      </c>
      <c r="K74" s="35">
        <v>0</v>
      </c>
      <c r="L74" s="35">
        <v>245</v>
      </c>
      <c r="M74" s="37">
        <v>0.46755725190839692</v>
      </c>
      <c r="N74" s="35">
        <v>411</v>
      </c>
      <c r="O74" s="37">
        <v>0.78435114503816794</v>
      </c>
      <c r="P74" s="35">
        <v>489</v>
      </c>
      <c r="Q74" s="37">
        <v>0.93320610687022898</v>
      </c>
      <c r="R74" s="35">
        <v>524</v>
      </c>
      <c r="S74" s="37">
        <v>1</v>
      </c>
      <c r="T74" s="144">
        <v>4.8062977099236646</v>
      </c>
    </row>
    <row r="75" spans="1:20" ht="12" customHeight="1" x14ac:dyDescent="0.35">
      <c r="A75" s="147" t="s">
        <v>75</v>
      </c>
      <c r="B75" s="35">
        <v>773</v>
      </c>
      <c r="C75" s="35">
        <v>51</v>
      </c>
      <c r="D75" s="35">
        <v>468</v>
      </c>
      <c r="E75" s="35">
        <v>242</v>
      </c>
      <c r="F75" s="35">
        <v>12</v>
      </c>
      <c r="G75" s="35">
        <v>11</v>
      </c>
      <c r="H75" s="35">
        <v>1</v>
      </c>
      <c r="I75" s="35">
        <v>0</v>
      </c>
      <c r="J75" s="35">
        <v>0</v>
      </c>
      <c r="K75" s="35">
        <v>0</v>
      </c>
      <c r="L75" s="35">
        <v>51</v>
      </c>
      <c r="M75" s="37">
        <v>6.5976714100905567E-2</v>
      </c>
      <c r="N75" s="35">
        <v>519</v>
      </c>
      <c r="O75" s="37">
        <v>0.67141009055627421</v>
      </c>
      <c r="P75" s="35">
        <v>761</v>
      </c>
      <c r="Q75" s="37">
        <v>0.98447606727037518</v>
      </c>
      <c r="R75" s="35">
        <v>773</v>
      </c>
      <c r="S75" s="37">
        <v>1</v>
      </c>
      <c r="T75" s="144">
        <v>5.9359637774902971</v>
      </c>
    </row>
    <row r="76" spans="1:20" ht="30" x14ac:dyDescent="0.35">
      <c r="A76" s="174" t="s">
        <v>86</v>
      </c>
      <c r="B76" s="35">
        <v>191</v>
      </c>
      <c r="C76" s="35">
        <v>16</v>
      </c>
      <c r="D76" s="35">
        <v>17</v>
      </c>
      <c r="E76" s="35">
        <v>59</v>
      </c>
      <c r="F76" s="35">
        <v>99</v>
      </c>
      <c r="G76" s="35">
        <v>84</v>
      </c>
      <c r="H76" s="35">
        <v>14</v>
      </c>
      <c r="I76" s="35">
        <v>1</v>
      </c>
      <c r="J76" s="35">
        <v>0</v>
      </c>
      <c r="K76" s="35">
        <v>0</v>
      </c>
      <c r="L76" s="35">
        <v>16</v>
      </c>
      <c r="M76" s="37">
        <v>8.3769633507853408E-2</v>
      </c>
      <c r="N76" s="35">
        <v>33</v>
      </c>
      <c r="O76" s="37">
        <v>0.17277486910994763</v>
      </c>
      <c r="P76" s="35">
        <v>92</v>
      </c>
      <c r="Q76" s="37">
        <v>0.48167539267015708</v>
      </c>
      <c r="R76" s="35">
        <v>190</v>
      </c>
      <c r="S76" s="37">
        <v>0.99476439790575921</v>
      </c>
      <c r="T76" s="144">
        <v>13.672774869109947</v>
      </c>
    </row>
    <row r="77" spans="1:20" ht="12" customHeight="1" x14ac:dyDescent="0.35">
      <c r="A77" s="147" t="s">
        <v>77</v>
      </c>
      <c r="B77" s="35">
        <v>73</v>
      </c>
      <c r="C77" s="35">
        <v>2</v>
      </c>
      <c r="D77" s="35">
        <v>51</v>
      </c>
      <c r="E77" s="35">
        <v>2</v>
      </c>
      <c r="F77" s="35">
        <v>18</v>
      </c>
      <c r="G77" s="35">
        <v>9</v>
      </c>
      <c r="H77" s="35">
        <v>3</v>
      </c>
      <c r="I77" s="35">
        <v>6</v>
      </c>
      <c r="J77" s="35">
        <v>0</v>
      </c>
      <c r="K77" s="35">
        <v>0</v>
      </c>
      <c r="L77" s="35">
        <v>2</v>
      </c>
      <c r="M77" s="37">
        <v>2.7397260273972601E-2</v>
      </c>
      <c r="N77" s="35">
        <v>53</v>
      </c>
      <c r="O77" s="37">
        <v>0.72602739726027399</v>
      </c>
      <c r="P77" s="35">
        <v>55</v>
      </c>
      <c r="Q77" s="37">
        <v>0.75342465753424659</v>
      </c>
      <c r="R77" s="35">
        <v>67</v>
      </c>
      <c r="S77" s="37">
        <v>0.9178082191780822</v>
      </c>
      <c r="T77" s="144">
        <v>10.828767123287671</v>
      </c>
    </row>
    <row r="78" spans="1:20" ht="12" customHeight="1" x14ac:dyDescent="0.35">
      <c r="A78" s="147" t="s">
        <v>78</v>
      </c>
      <c r="B78" s="35">
        <v>56</v>
      </c>
      <c r="C78" s="35">
        <v>1</v>
      </c>
      <c r="D78" s="35">
        <v>0</v>
      </c>
      <c r="E78" s="35">
        <v>3</v>
      </c>
      <c r="F78" s="35">
        <v>52</v>
      </c>
      <c r="G78" s="35">
        <v>31</v>
      </c>
      <c r="H78" s="35">
        <v>11</v>
      </c>
      <c r="I78" s="35">
        <v>10</v>
      </c>
      <c r="J78" s="35">
        <v>0</v>
      </c>
      <c r="K78" s="35">
        <v>0</v>
      </c>
      <c r="L78" s="35">
        <v>1</v>
      </c>
      <c r="M78" s="37">
        <v>1.7857142857142856E-2</v>
      </c>
      <c r="N78" s="35">
        <v>1</v>
      </c>
      <c r="O78" s="37">
        <v>1.7857142857142856E-2</v>
      </c>
      <c r="P78" s="35">
        <v>4</v>
      </c>
      <c r="Q78" s="37">
        <v>7.1428571428571425E-2</v>
      </c>
      <c r="R78" s="35">
        <v>46</v>
      </c>
      <c r="S78" s="37">
        <v>0.8214285714285714</v>
      </c>
      <c r="T78" s="144">
        <v>24.9375</v>
      </c>
    </row>
    <row r="79" spans="1:20" ht="12" customHeight="1" x14ac:dyDescent="0.35">
      <c r="A79" s="174" t="s">
        <v>87</v>
      </c>
      <c r="B79" s="35">
        <v>135</v>
      </c>
      <c r="C79" s="35">
        <v>37</v>
      </c>
      <c r="D79" s="35">
        <v>30</v>
      </c>
      <c r="E79" s="35">
        <v>44</v>
      </c>
      <c r="F79" s="35">
        <v>24</v>
      </c>
      <c r="G79" s="35">
        <v>17</v>
      </c>
      <c r="H79" s="35">
        <v>6</v>
      </c>
      <c r="I79" s="35">
        <v>1</v>
      </c>
      <c r="J79" s="35">
        <v>0</v>
      </c>
      <c r="K79" s="35">
        <v>0</v>
      </c>
      <c r="L79" s="35">
        <v>37</v>
      </c>
      <c r="M79" s="37">
        <v>0.27407407407407408</v>
      </c>
      <c r="N79" s="35">
        <v>67</v>
      </c>
      <c r="O79" s="37">
        <v>0.49629629629629629</v>
      </c>
      <c r="P79" s="35">
        <v>111</v>
      </c>
      <c r="Q79" s="37">
        <v>0.82222222222222219</v>
      </c>
      <c r="R79" s="35">
        <v>134</v>
      </c>
      <c r="S79" s="37">
        <v>0.99259259259259258</v>
      </c>
      <c r="T79" s="144">
        <v>8.3000000000000007</v>
      </c>
    </row>
    <row r="80" spans="1:20" ht="12" customHeight="1" x14ac:dyDescent="0.35">
      <c r="A80" s="174" t="s">
        <v>82</v>
      </c>
      <c r="B80" s="35">
        <v>115</v>
      </c>
      <c r="C80" s="35">
        <v>51</v>
      </c>
      <c r="D80" s="35">
        <v>20</v>
      </c>
      <c r="E80" s="35">
        <v>31</v>
      </c>
      <c r="F80" s="35">
        <v>13</v>
      </c>
      <c r="G80" s="35">
        <v>11</v>
      </c>
      <c r="H80" s="35">
        <v>2</v>
      </c>
      <c r="I80" s="35">
        <v>0</v>
      </c>
      <c r="J80" s="35">
        <v>0</v>
      </c>
      <c r="K80" s="35">
        <v>0</v>
      </c>
      <c r="L80" s="35">
        <v>51</v>
      </c>
      <c r="M80" s="37">
        <v>0.44347826086956521</v>
      </c>
      <c r="N80" s="35">
        <v>71</v>
      </c>
      <c r="O80" s="37">
        <v>0.61739130434782608</v>
      </c>
      <c r="P80" s="35">
        <v>102</v>
      </c>
      <c r="Q80" s="37">
        <v>0.88695652173913042</v>
      </c>
      <c r="R80" s="35">
        <v>115</v>
      </c>
      <c r="S80" s="37">
        <v>1</v>
      </c>
      <c r="T80" s="144">
        <v>6.1173913043478265</v>
      </c>
    </row>
    <row r="81" spans="1:20" ht="12" customHeight="1" x14ac:dyDescent="0.35">
      <c r="A81" s="174" t="s">
        <v>83</v>
      </c>
      <c r="B81" s="35">
        <v>193</v>
      </c>
      <c r="C81" s="35">
        <v>21</v>
      </c>
      <c r="D81" s="35">
        <v>54</v>
      </c>
      <c r="E81" s="35">
        <v>53</v>
      </c>
      <c r="F81" s="35">
        <v>65</v>
      </c>
      <c r="G81" s="35">
        <v>32</v>
      </c>
      <c r="H81" s="35">
        <v>10</v>
      </c>
      <c r="I81" s="35">
        <v>22</v>
      </c>
      <c r="J81" s="35">
        <v>1</v>
      </c>
      <c r="K81" s="35">
        <v>0</v>
      </c>
      <c r="L81" s="35">
        <v>21</v>
      </c>
      <c r="M81" s="37">
        <v>0.10880829015544041</v>
      </c>
      <c r="N81" s="35">
        <v>75</v>
      </c>
      <c r="O81" s="37">
        <v>0.38860103626943004</v>
      </c>
      <c r="P81" s="35">
        <v>128</v>
      </c>
      <c r="Q81" s="37">
        <v>0.66321243523316065</v>
      </c>
      <c r="R81" s="35">
        <v>170</v>
      </c>
      <c r="S81" s="37">
        <v>0.88082901554404147</v>
      </c>
      <c r="T81" s="144">
        <v>14.308290155440414</v>
      </c>
    </row>
    <row r="82" spans="1:20" ht="12" customHeight="1" x14ac:dyDescent="0.35">
      <c r="A82" s="174" t="s">
        <v>84</v>
      </c>
      <c r="B82" s="35">
        <v>57</v>
      </c>
      <c r="C82" s="35">
        <v>45</v>
      </c>
      <c r="D82" s="35">
        <v>7</v>
      </c>
      <c r="E82" s="35">
        <v>4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  <c r="L82" s="35">
        <v>45</v>
      </c>
      <c r="M82" s="37">
        <v>0.78947368421052633</v>
      </c>
      <c r="N82" s="35">
        <v>52</v>
      </c>
      <c r="O82" s="37">
        <v>0.91228070175438591</v>
      </c>
      <c r="P82" s="35">
        <v>56</v>
      </c>
      <c r="Q82" s="37">
        <v>0.98245614035087714</v>
      </c>
      <c r="R82" s="35">
        <v>57</v>
      </c>
      <c r="S82" s="37">
        <v>1</v>
      </c>
      <c r="T82" s="144">
        <v>2.6842105263157894</v>
      </c>
    </row>
    <row r="83" spans="1:20" x14ac:dyDescent="0.35">
      <c r="A83" s="146" t="s">
        <v>105</v>
      </c>
      <c r="B83" s="35">
        <v>715</v>
      </c>
      <c r="C83" s="35">
        <v>599</v>
      </c>
      <c r="D83" s="35">
        <v>80</v>
      </c>
      <c r="E83" s="35">
        <v>30</v>
      </c>
      <c r="F83" s="35">
        <v>6</v>
      </c>
      <c r="G83" s="35">
        <v>6</v>
      </c>
      <c r="H83" s="35">
        <v>0</v>
      </c>
      <c r="I83" s="35">
        <v>0</v>
      </c>
      <c r="J83" s="35">
        <v>0</v>
      </c>
      <c r="K83" s="35">
        <v>0</v>
      </c>
      <c r="L83" s="35">
        <v>599</v>
      </c>
      <c r="M83" s="37">
        <v>0.83776223776223779</v>
      </c>
      <c r="N83" s="35">
        <v>679</v>
      </c>
      <c r="O83" s="37">
        <v>0.94965034965034967</v>
      </c>
      <c r="P83" s="35">
        <v>709</v>
      </c>
      <c r="Q83" s="37">
        <v>0.99160839160839165</v>
      </c>
      <c r="R83" s="35">
        <v>715</v>
      </c>
      <c r="S83" s="37">
        <v>1</v>
      </c>
      <c r="T83" s="144">
        <v>2.2888111888111888</v>
      </c>
    </row>
    <row r="84" spans="1:20" ht="12" customHeight="1" x14ac:dyDescent="0.35">
      <c r="A84" s="147" t="s">
        <v>106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7"/>
      <c r="N84" s="35"/>
      <c r="O84" s="37"/>
      <c r="P84" s="35"/>
      <c r="Q84" s="37"/>
      <c r="R84" s="35"/>
      <c r="S84" s="37"/>
      <c r="T84" s="144"/>
    </row>
    <row r="85" spans="1:20" ht="12" customHeight="1" x14ac:dyDescent="0.35">
      <c r="A85" s="147" t="s">
        <v>71</v>
      </c>
      <c r="B85" s="35">
        <v>715</v>
      </c>
      <c r="C85" s="35">
        <v>599</v>
      </c>
      <c r="D85" s="35">
        <v>80</v>
      </c>
      <c r="E85" s="35">
        <v>30</v>
      </c>
      <c r="F85" s="35">
        <v>6</v>
      </c>
      <c r="G85" s="35">
        <v>6</v>
      </c>
      <c r="H85" s="35">
        <v>0</v>
      </c>
      <c r="I85" s="35">
        <v>0</v>
      </c>
      <c r="J85" s="35">
        <v>0</v>
      </c>
      <c r="K85" s="35">
        <v>0</v>
      </c>
      <c r="L85" s="35">
        <v>599</v>
      </c>
      <c r="M85" s="37">
        <v>0.83776223776223779</v>
      </c>
      <c r="N85" s="35">
        <v>679</v>
      </c>
      <c r="O85" s="37">
        <v>0.94965034965034967</v>
      </c>
      <c r="P85" s="35">
        <v>709</v>
      </c>
      <c r="Q85" s="37">
        <v>0.99160839160839165</v>
      </c>
      <c r="R85" s="35">
        <v>715</v>
      </c>
      <c r="S85" s="37">
        <v>1</v>
      </c>
      <c r="T85" s="144">
        <v>2.2888111888111888</v>
      </c>
    </row>
    <row r="86" spans="1:20" ht="12" customHeight="1" x14ac:dyDescent="0.35">
      <c r="A86" s="147" t="s">
        <v>72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7" t="s">
        <v>65</v>
      </c>
      <c r="N86" s="35">
        <v>0</v>
      </c>
      <c r="O86" s="37" t="s">
        <v>65</v>
      </c>
      <c r="P86" s="35">
        <v>0</v>
      </c>
      <c r="Q86" s="37" t="s">
        <v>65</v>
      </c>
      <c r="R86" s="35">
        <v>0</v>
      </c>
      <c r="S86" s="37" t="s">
        <v>65</v>
      </c>
      <c r="T86" s="37" t="s">
        <v>65</v>
      </c>
    </row>
    <row r="87" spans="1:20" ht="12" customHeight="1" x14ac:dyDescent="0.35">
      <c r="A87" s="147" t="s">
        <v>55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7" t="s">
        <v>65</v>
      </c>
      <c r="N87" s="35">
        <v>0</v>
      </c>
      <c r="O87" s="37" t="s">
        <v>65</v>
      </c>
      <c r="P87" s="35">
        <v>0</v>
      </c>
      <c r="Q87" s="37" t="s">
        <v>65</v>
      </c>
      <c r="R87" s="35">
        <v>0</v>
      </c>
      <c r="S87" s="37" t="s">
        <v>65</v>
      </c>
      <c r="T87" s="37" t="s">
        <v>65</v>
      </c>
    </row>
    <row r="88" spans="1:20" ht="4" customHeight="1" x14ac:dyDescent="0.35"/>
    <row r="89" spans="1:20" ht="14.5" customHeight="1" x14ac:dyDescent="0.35">
      <c r="A89" s="241" t="s">
        <v>112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</row>
    <row r="90" spans="1:20" x14ac:dyDescent="0.35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</row>
  </sheetData>
  <mergeCells count="8">
    <mergeCell ref="A2:T2"/>
    <mergeCell ref="A89:T90"/>
    <mergeCell ref="A4:A5"/>
    <mergeCell ref="L4:M4"/>
    <mergeCell ref="N4:O4"/>
    <mergeCell ref="P4:Q4"/>
    <mergeCell ref="R4:S4"/>
    <mergeCell ref="B5:K5"/>
  </mergeCells>
  <pageMargins left="0.23622047244094491" right="0.23622047244094491" top="0.49" bottom="0.31496062992125984" header="0.31496062992125984" footer="0.31496062992125984"/>
  <pageSetup paperSize="9" scale="45" fitToWidth="0" orientation="landscape" r:id="rId1"/>
  <headerFooter>
    <oddHeader>&amp;LWydział Statystycznej Informacji Zarządczej
Departament Strategii i Funduszy Europejskich
Ministerstwo Sprawiedliwości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7785-B5CD-4DC8-86B7-0ABDF95C218D}">
  <sheetPr>
    <pageSetUpPr fitToPage="1"/>
  </sheetPr>
  <dimension ref="A1:W85"/>
  <sheetViews>
    <sheetView tabSelected="1" zoomScale="60" zoomScaleNormal="60" workbookViewId="0">
      <selection activeCell="U57" sqref="U57"/>
    </sheetView>
  </sheetViews>
  <sheetFormatPr defaultRowHeight="14.5" x14ac:dyDescent="0.35"/>
  <cols>
    <col min="1" max="1" width="97.453125" customWidth="1"/>
    <col min="20" max="20" width="15.90625" customWidth="1"/>
  </cols>
  <sheetData>
    <row r="1" spans="1:23" s="184" customFormat="1" ht="8" customHeight="1" x14ac:dyDescent="0.35">
      <c r="U1"/>
      <c r="V1"/>
      <c r="W1"/>
    </row>
    <row r="2" spans="1:23" s="184" customFormat="1" x14ac:dyDescent="0.35">
      <c r="A2" s="235" t="s">
        <v>109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/>
      <c r="V2"/>
      <c r="W2"/>
    </row>
    <row r="3" spans="1:23" s="184" customFormat="1" ht="8" customHeight="1" x14ac:dyDescent="0.3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/>
      <c r="V3"/>
      <c r="W3"/>
    </row>
    <row r="4" spans="1:23" ht="50" x14ac:dyDescent="0.35">
      <c r="A4" s="236" t="s">
        <v>17</v>
      </c>
      <c r="B4" s="186" t="s">
        <v>0</v>
      </c>
      <c r="C4" s="185" t="s">
        <v>1</v>
      </c>
      <c r="D4" s="185" t="s">
        <v>2</v>
      </c>
      <c r="E4" s="185" t="s">
        <v>3</v>
      </c>
      <c r="F4" s="186" t="s">
        <v>18</v>
      </c>
      <c r="G4" s="185" t="s">
        <v>4</v>
      </c>
      <c r="H4" s="185" t="s">
        <v>5</v>
      </c>
      <c r="I4" s="185" t="s">
        <v>6</v>
      </c>
      <c r="J4" s="185" t="s">
        <v>7</v>
      </c>
      <c r="K4" s="185" t="s">
        <v>8</v>
      </c>
      <c r="L4" s="237" t="s">
        <v>9</v>
      </c>
      <c r="M4" s="237"/>
      <c r="N4" s="237" t="s">
        <v>10</v>
      </c>
      <c r="O4" s="237"/>
      <c r="P4" s="237" t="s">
        <v>11</v>
      </c>
      <c r="Q4" s="237"/>
      <c r="R4" s="237" t="s">
        <v>12</v>
      </c>
      <c r="S4" s="237"/>
      <c r="T4" s="179" t="s">
        <v>63</v>
      </c>
    </row>
    <row r="5" spans="1:23" x14ac:dyDescent="0.35">
      <c r="A5" s="236"/>
      <c r="B5" s="242" t="s">
        <v>13</v>
      </c>
      <c r="C5" s="243"/>
      <c r="D5" s="243"/>
      <c r="E5" s="243"/>
      <c r="F5" s="243"/>
      <c r="G5" s="243"/>
      <c r="H5" s="243"/>
      <c r="I5" s="243"/>
      <c r="J5" s="243"/>
      <c r="K5" s="244"/>
      <c r="L5" s="182" t="s">
        <v>14</v>
      </c>
      <c r="M5" s="182" t="s">
        <v>15</v>
      </c>
      <c r="N5" s="182" t="s">
        <v>14</v>
      </c>
      <c r="O5" s="182" t="s">
        <v>15</v>
      </c>
      <c r="P5" s="182" t="s">
        <v>14</v>
      </c>
      <c r="Q5" s="182" t="s">
        <v>15</v>
      </c>
      <c r="R5" s="182" t="s">
        <v>14</v>
      </c>
      <c r="S5" s="182" t="s">
        <v>15</v>
      </c>
      <c r="T5" s="182" t="s">
        <v>16</v>
      </c>
    </row>
    <row r="6" spans="1:23" x14ac:dyDescent="0.35">
      <c r="A6" s="183">
        <v>0</v>
      </c>
      <c r="B6" s="183">
        <v>1</v>
      </c>
      <c r="C6" s="183">
        <v>2</v>
      </c>
      <c r="D6" s="183">
        <v>3</v>
      </c>
      <c r="E6" s="183">
        <v>4</v>
      </c>
      <c r="F6" s="183">
        <v>5</v>
      </c>
      <c r="G6" s="183">
        <v>6</v>
      </c>
      <c r="H6" s="183">
        <v>7</v>
      </c>
      <c r="I6" s="183">
        <v>8</v>
      </c>
      <c r="J6" s="183">
        <v>9</v>
      </c>
      <c r="K6" s="183">
        <v>10</v>
      </c>
      <c r="L6" s="183">
        <v>11</v>
      </c>
      <c r="M6" s="183">
        <v>12</v>
      </c>
      <c r="N6" s="183">
        <v>13</v>
      </c>
      <c r="O6" s="183">
        <v>14</v>
      </c>
      <c r="P6" s="183">
        <v>15</v>
      </c>
      <c r="Q6" s="183">
        <v>16</v>
      </c>
      <c r="R6" s="183">
        <v>17</v>
      </c>
      <c r="S6" s="183">
        <v>18</v>
      </c>
      <c r="T6" s="183">
        <v>19</v>
      </c>
    </row>
    <row r="7" spans="1:23" x14ac:dyDescent="0.35">
      <c r="A7" s="170" t="s">
        <v>19</v>
      </c>
      <c r="B7" s="35">
        <v>1131526</v>
      </c>
      <c r="C7" s="35">
        <v>603930</v>
      </c>
      <c r="D7" s="35">
        <v>293630</v>
      </c>
      <c r="E7" s="35">
        <v>131212</v>
      </c>
      <c r="F7" s="35">
        <v>102754</v>
      </c>
      <c r="G7" s="35">
        <v>63379</v>
      </c>
      <c r="H7" s="35">
        <v>22496</v>
      </c>
      <c r="I7" s="35">
        <v>11071</v>
      </c>
      <c r="J7" s="35">
        <v>3593</v>
      </c>
      <c r="K7" s="35">
        <v>2215</v>
      </c>
      <c r="L7" s="35">
        <v>603930</v>
      </c>
      <c r="M7" s="37">
        <v>0.53373055502038835</v>
      </c>
      <c r="N7" s="35">
        <v>897560</v>
      </c>
      <c r="O7" s="37">
        <v>0.79322967390939314</v>
      </c>
      <c r="P7" s="35">
        <v>1028772</v>
      </c>
      <c r="Q7" s="37">
        <v>0.90918989046650278</v>
      </c>
      <c r="R7" s="35">
        <v>1114647</v>
      </c>
      <c r="S7" s="37">
        <v>0.98508297644066511</v>
      </c>
      <c r="T7" s="144">
        <v>5.5218722327193541</v>
      </c>
    </row>
    <row r="8" spans="1:23" x14ac:dyDescent="0.35">
      <c r="A8" s="171" t="s">
        <v>20</v>
      </c>
      <c r="B8" s="35">
        <v>57392</v>
      </c>
      <c r="C8" s="35">
        <v>21263</v>
      </c>
      <c r="D8" s="35">
        <v>11696</v>
      </c>
      <c r="E8" s="35">
        <v>12326</v>
      </c>
      <c r="F8" s="35">
        <v>12107</v>
      </c>
      <c r="G8" s="35">
        <v>7257</v>
      </c>
      <c r="H8" s="35">
        <v>2587</v>
      </c>
      <c r="I8" s="35">
        <v>1807</v>
      </c>
      <c r="J8" s="35">
        <v>353</v>
      </c>
      <c r="K8" s="35">
        <v>103</v>
      </c>
      <c r="L8" s="35">
        <v>21263</v>
      </c>
      <c r="M8" s="37">
        <v>0.37048717591301922</v>
      </c>
      <c r="N8" s="35">
        <v>32959</v>
      </c>
      <c r="O8" s="37">
        <v>0.57427864510733206</v>
      </c>
      <c r="P8" s="35">
        <v>45285</v>
      </c>
      <c r="Q8" s="37">
        <v>0.78904725397267916</v>
      </c>
      <c r="R8" s="35">
        <v>55129</v>
      </c>
      <c r="S8" s="37">
        <v>0.96056941734039591</v>
      </c>
      <c r="T8" s="144">
        <v>9.1973532896570944</v>
      </c>
    </row>
    <row r="9" spans="1:23" x14ac:dyDescent="0.35">
      <c r="A9" s="172" t="s">
        <v>28</v>
      </c>
      <c r="B9" s="35">
        <v>38230</v>
      </c>
      <c r="C9" s="35">
        <v>15836</v>
      </c>
      <c r="D9" s="35">
        <v>8263</v>
      </c>
      <c r="E9" s="35">
        <v>7692</v>
      </c>
      <c r="F9" s="35">
        <v>6439</v>
      </c>
      <c r="G9" s="35">
        <v>3989</v>
      </c>
      <c r="H9" s="35">
        <v>1493</v>
      </c>
      <c r="I9" s="35">
        <v>704</v>
      </c>
      <c r="J9" s="35">
        <v>198</v>
      </c>
      <c r="K9" s="35">
        <v>55</v>
      </c>
      <c r="L9" s="35">
        <v>15836</v>
      </c>
      <c r="M9" s="37">
        <v>0.41422966256866334</v>
      </c>
      <c r="N9" s="35">
        <v>24099</v>
      </c>
      <c r="O9" s="37">
        <v>0.63036882029819519</v>
      </c>
      <c r="P9" s="35">
        <v>31791</v>
      </c>
      <c r="Q9" s="37">
        <v>0.83157206382422177</v>
      </c>
      <c r="R9" s="35">
        <v>37273</v>
      </c>
      <c r="S9" s="37">
        <v>0.97496730316505364</v>
      </c>
      <c r="T9" s="144">
        <v>7.8805519225738951</v>
      </c>
    </row>
    <row r="10" spans="1:23" ht="12" customHeight="1" x14ac:dyDescent="0.35">
      <c r="A10" s="173" t="s">
        <v>79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8"/>
      <c r="M10" s="114"/>
      <c r="N10" s="38"/>
      <c r="O10" s="114"/>
      <c r="P10" s="38"/>
      <c r="Q10" s="114"/>
      <c r="R10" s="38"/>
      <c r="S10" s="114"/>
      <c r="T10" s="114"/>
    </row>
    <row r="11" spans="1:23" ht="12" customHeight="1" x14ac:dyDescent="0.35">
      <c r="A11" s="173" t="s">
        <v>29</v>
      </c>
      <c r="B11" s="35">
        <v>22503</v>
      </c>
      <c r="C11" s="35">
        <v>5015</v>
      </c>
      <c r="D11" s="35">
        <v>5913</v>
      </c>
      <c r="E11" s="35">
        <v>5809</v>
      </c>
      <c r="F11" s="35">
        <v>5766</v>
      </c>
      <c r="G11" s="35">
        <v>3491</v>
      </c>
      <c r="H11" s="35">
        <v>1370</v>
      </c>
      <c r="I11" s="35">
        <v>667</v>
      </c>
      <c r="J11" s="35">
        <v>184</v>
      </c>
      <c r="K11" s="35">
        <v>54</v>
      </c>
      <c r="L11" s="35">
        <v>5015</v>
      </c>
      <c r="M11" s="37">
        <v>0.22285917433231126</v>
      </c>
      <c r="N11" s="35">
        <v>10928</v>
      </c>
      <c r="O11" s="37">
        <v>0.48562413900368839</v>
      </c>
      <c r="P11" s="35">
        <v>16737</v>
      </c>
      <c r="Q11" s="37">
        <v>0.74376749766697769</v>
      </c>
      <c r="R11" s="35">
        <v>21598</v>
      </c>
      <c r="S11" s="37">
        <v>0.95978314002577436</v>
      </c>
      <c r="T11" s="144">
        <v>10.74976669777363</v>
      </c>
    </row>
    <row r="12" spans="1:23" ht="12" customHeight="1" x14ac:dyDescent="0.35">
      <c r="A12" s="173" t="s">
        <v>30</v>
      </c>
      <c r="B12" s="35">
        <v>38</v>
      </c>
      <c r="C12" s="35">
        <v>4</v>
      </c>
      <c r="D12" s="35">
        <v>12</v>
      </c>
      <c r="E12" s="35">
        <v>3</v>
      </c>
      <c r="F12" s="35">
        <v>19</v>
      </c>
      <c r="G12" s="35">
        <v>8</v>
      </c>
      <c r="H12" s="35">
        <v>3</v>
      </c>
      <c r="I12" s="35">
        <v>7</v>
      </c>
      <c r="J12" s="35">
        <v>1</v>
      </c>
      <c r="K12" s="35">
        <v>0</v>
      </c>
      <c r="L12" s="35">
        <v>4</v>
      </c>
      <c r="M12" s="37">
        <v>0.10526315789473684</v>
      </c>
      <c r="N12" s="35">
        <v>16</v>
      </c>
      <c r="O12" s="37">
        <v>0.42105263157894735</v>
      </c>
      <c r="P12" s="35">
        <v>19</v>
      </c>
      <c r="Q12" s="37">
        <v>0.5</v>
      </c>
      <c r="R12" s="35">
        <v>30</v>
      </c>
      <c r="S12" s="37">
        <v>0.78947368421052633</v>
      </c>
      <c r="T12" s="144">
        <v>19.342105263157894</v>
      </c>
    </row>
    <row r="13" spans="1:23" ht="12" customHeight="1" x14ac:dyDescent="0.35">
      <c r="A13" s="173" t="s">
        <v>66</v>
      </c>
      <c r="B13" s="35">
        <v>3493</v>
      </c>
      <c r="C13" s="35">
        <v>762</v>
      </c>
      <c r="D13" s="35">
        <v>1091</v>
      </c>
      <c r="E13" s="35">
        <v>1291</v>
      </c>
      <c r="F13" s="35">
        <v>349</v>
      </c>
      <c r="G13" s="35">
        <v>266</v>
      </c>
      <c r="H13" s="35">
        <v>69</v>
      </c>
      <c r="I13" s="35">
        <v>13</v>
      </c>
      <c r="J13" s="35">
        <v>1</v>
      </c>
      <c r="K13" s="35">
        <v>0</v>
      </c>
      <c r="L13" s="35">
        <v>762</v>
      </c>
      <c r="M13" s="37">
        <v>0.21815058688806183</v>
      </c>
      <c r="N13" s="35">
        <v>1853</v>
      </c>
      <c r="O13" s="37">
        <v>0.53048955052963065</v>
      </c>
      <c r="P13" s="35">
        <v>3144</v>
      </c>
      <c r="Q13" s="37">
        <v>0.90008588605782991</v>
      </c>
      <c r="R13" s="35">
        <v>3479</v>
      </c>
      <c r="S13" s="37">
        <v>0.99599198396793587</v>
      </c>
      <c r="T13" s="144">
        <v>7.2234468937875755</v>
      </c>
    </row>
    <row r="14" spans="1:23" ht="12" customHeight="1" x14ac:dyDescent="0.35">
      <c r="A14" s="173" t="s">
        <v>32</v>
      </c>
      <c r="B14" s="35">
        <v>1711</v>
      </c>
      <c r="C14" s="35">
        <v>1069</v>
      </c>
      <c r="D14" s="35">
        <v>271</v>
      </c>
      <c r="E14" s="35">
        <v>222</v>
      </c>
      <c r="F14" s="35">
        <v>149</v>
      </c>
      <c r="G14" s="35">
        <v>106</v>
      </c>
      <c r="H14" s="35">
        <v>23</v>
      </c>
      <c r="I14" s="35">
        <v>9</v>
      </c>
      <c r="J14" s="35">
        <v>10</v>
      </c>
      <c r="K14" s="35">
        <v>1</v>
      </c>
      <c r="L14" s="35">
        <v>1069</v>
      </c>
      <c r="M14" s="37">
        <v>0.62478082992402106</v>
      </c>
      <c r="N14" s="35">
        <v>1340</v>
      </c>
      <c r="O14" s="37">
        <v>0.78316773816481589</v>
      </c>
      <c r="P14" s="35">
        <v>1562</v>
      </c>
      <c r="Q14" s="37">
        <v>0.91291642314436006</v>
      </c>
      <c r="R14" s="35">
        <v>1691</v>
      </c>
      <c r="S14" s="37">
        <v>0.98831092928112219</v>
      </c>
      <c r="T14" s="144">
        <v>5.1005260081823494</v>
      </c>
    </row>
    <row r="15" spans="1:23" ht="12" customHeight="1" x14ac:dyDescent="0.35">
      <c r="A15" s="173" t="s">
        <v>33</v>
      </c>
      <c r="B15" s="35">
        <v>5952</v>
      </c>
      <c r="C15" s="35">
        <v>5288</v>
      </c>
      <c r="D15" s="35">
        <v>373</v>
      </c>
      <c r="E15" s="35">
        <v>180</v>
      </c>
      <c r="F15" s="35">
        <v>111</v>
      </c>
      <c r="G15" s="35">
        <v>77</v>
      </c>
      <c r="H15" s="35">
        <v>24</v>
      </c>
      <c r="I15" s="35">
        <v>8</v>
      </c>
      <c r="J15" s="35">
        <v>2</v>
      </c>
      <c r="K15" s="35">
        <v>0</v>
      </c>
      <c r="L15" s="35">
        <v>5288</v>
      </c>
      <c r="M15" s="37">
        <v>0.88844086021505375</v>
      </c>
      <c r="N15" s="35">
        <v>5661</v>
      </c>
      <c r="O15" s="37">
        <v>0.95110887096774188</v>
      </c>
      <c r="P15" s="35">
        <v>5841</v>
      </c>
      <c r="Q15" s="37">
        <v>0.98135080645161288</v>
      </c>
      <c r="R15" s="35">
        <v>5942</v>
      </c>
      <c r="S15" s="37">
        <v>0.99831989247311825</v>
      </c>
      <c r="T15" s="144">
        <v>2.3314012096774195</v>
      </c>
    </row>
    <row r="16" spans="1:23" ht="12" customHeight="1" x14ac:dyDescent="0.35">
      <c r="A16" s="173" t="s">
        <v>98</v>
      </c>
      <c r="B16" s="35">
        <v>4533</v>
      </c>
      <c r="C16" s="35">
        <v>3698</v>
      </c>
      <c r="D16" s="35">
        <v>603</v>
      </c>
      <c r="E16" s="35">
        <v>187</v>
      </c>
      <c r="F16" s="35">
        <v>45</v>
      </c>
      <c r="G16" s="35">
        <v>41</v>
      </c>
      <c r="H16" s="35">
        <v>4</v>
      </c>
      <c r="I16" s="35">
        <v>0</v>
      </c>
      <c r="J16" s="35">
        <v>0</v>
      </c>
      <c r="K16" s="35">
        <v>0</v>
      </c>
      <c r="L16" s="35">
        <v>3698</v>
      </c>
      <c r="M16" s="37">
        <v>0.81579527906463711</v>
      </c>
      <c r="N16" s="35">
        <v>4301</v>
      </c>
      <c r="O16" s="37">
        <v>0.94881976615927643</v>
      </c>
      <c r="P16" s="35">
        <v>4488</v>
      </c>
      <c r="Q16" s="37">
        <v>0.99007279947054927</v>
      </c>
      <c r="R16" s="35">
        <v>4533</v>
      </c>
      <c r="S16" s="37">
        <v>1</v>
      </c>
      <c r="T16" s="144">
        <v>2.382859033752482</v>
      </c>
    </row>
    <row r="17" spans="1:20" x14ac:dyDescent="0.35">
      <c r="A17" s="172" t="s">
        <v>34</v>
      </c>
      <c r="B17" s="35">
        <v>1322</v>
      </c>
      <c r="C17" s="35">
        <v>488</v>
      </c>
      <c r="D17" s="35">
        <v>330</v>
      </c>
      <c r="E17" s="35">
        <v>311</v>
      </c>
      <c r="F17" s="35">
        <v>193</v>
      </c>
      <c r="G17" s="35">
        <v>120</v>
      </c>
      <c r="H17" s="35">
        <v>33</v>
      </c>
      <c r="I17" s="35">
        <v>22</v>
      </c>
      <c r="J17" s="35">
        <v>6</v>
      </c>
      <c r="K17" s="35">
        <v>12</v>
      </c>
      <c r="L17" s="35">
        <v>488</v>
      </c>
      <c r="M17" s="37">
        <v>0.36913767019667171</v>
      </c>
      <c r="N17" s="35">
        <v>818</v>
      </c>
      <c r="O17" s="37">
        <v>0.61875945537065058</v>
      </c>
      <c r="P17" s="35">
        <v>1129</v>
      </c>
      <c r="Q17" s="37">
        <v>0.85400907715582453</v>
      </c>
      <c r="R17" s="35">
        <v>1282</v>
      </c>
      <c r="S17" s="37">
        <v>0.96974281391830564</v>
      </c>
      <c r="T17" s="144">
        <v>8.2012102874432671</v>
      </c>
    </row>
    <row r="18" spans="1:20" ht="12" customHeight="1" x14ac:dyDescent="0.35">
      <c r="A18" s="173" t="s">
        <v>79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8"/>
      <c r="M18" s="114"/>
      <c r="N18" s="38"/>
      <c r="O18" s="114"/>
      <c r="P18" s="38"/>
      <c r="Q18" s="114"/>
      <c r="R18" s="38"/>
      <c r="S18" s="114"/>
      <c r="T18" s="114"/>
    </row>
    <row r="19" spans="1:20" ht="12" customHeight="1" x14ac:dyDescent="0.35">
      <c r="A19" s="173" t="s">
        <v>35</v>
      </c>
      <c r="B19" s="35">
        <v>1322</v>
      </c>
      <c r="C19" s="35">
        <v>488</v>
      </c>
      <c r="D19" s="35">
        <v>330</v>
      </c>
      <c r="E19" s="35">
        <v>311</v>
      </c>
      <c r="F19" s="35">
        <v>193</v>
      </c>
      <c r="G19" s="35">
        <v>120</v>
      </c>
      <c r="H19" s="35">
        <v>33</v>
      </c>
      <c r="I19" s="35">
        <v>22</v>
      </c>
      <c r="J19" s="35">
        <v>6</v>
      </c>
      <c r="K19" s="35">
        <v>12</v>
      </c>
      <c r="L19" s="35">
        <v>488</v>
      </c>
      <c r="M19" s="37">
        <v>0.36913767019667171</v>
      </c>
      <c r="N19" s="35">
        <v>818</v>
      </c>
      <c r="O19" s="37">
        <v>0.61875945537065058</v>
      </c>
      <c r="P19" s="35">
        <v>1129</v>
      </c>
      <c r="Q19" s="37">
        <v>0.85400907715582453</v>
      </c>
      <c r="R19" s="35">
        <v>1282</v>
      </c>
      <c r="S19" s="37">
        <v>0.96974281391830564</v>
      </c>
      <c r="T19" s="144">
        <v>8.2012102874432671</v>
      </c>
    </row>
    <row r="20" spans="1:20" x14ac:dyDescent="0.35">
      <c r="A20" s="172" t="s">
        <v>67</v>
      </c>
      <c r="B20" s="35">
        <v>13160</v>
      </c>
      <c r="C20" s="35">
        <v>3146</v>
      </c>
      <c r="D20" s="35">
        <v>2202</v>
      </c>
      <c r="E20" s="35">
        <v>3563</v>
      </c>
      <c r="F20" s="35">
        <v>4249</v>
      </c>
      <c r="G20" s="35">
        <v>2462</v>
      </c>
      <c r="H20" s="35">
        <v>780</v>
      </c>
      <c r="I20" s="35">
        <v>912</v>
      </c>
      <c r="J20" s="35">
        <v>82</v>
      </c>
      <c r="K20" s="35">
        <v>13</v>
      </c>
      <c r="L20" s="35">
        <v>3146</v>
      </c>
      <c r="M20" s="37">
        <v>0.23905775075987842</v>
      </c>
      <c r="N20" s="35">
        <v>5348</v>
      </c>
      <c r="O20" s="37">
        <v>0.40638297872340423</v>
      </c>
      <c r="P20" s="35">
        <v>8911</v>
      </c>
      <c r="Q20" s="37">
        <v>0.67712765957446808</v>
      </c>
      <c r="R20" s="35">
        <v>12153</v>
      </c>
      <c r="S20" s="37">
        <v>0.92348024316109423</v>
      </c>
      <c r="T20" s="144">
        <v>12.601139817629178</v>
      </c>
    </row>
    <row r="21" spans="1:20" ht="12" customHeight="1" x14ac:dyDescent="0.35">
      <c r="A21" s="173" t="s">
        <v>79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8"/>
      <c r="M21" s="114"/>
      <c r="N21" s="38"/>
      <c r="O21" s="114"/>
      <c r="P21" s="38"/>
      <c r="Q21" s="114"/>
      <c r="R21" s="38"/>
      <c r="S21" s="114"/>
      <c r="T21" s="114"/>
    </row>
    <row r="22" spans="1:20" ht="12" customHeight="1" x14ac:dyDescent="0.35">
      <c r="A22" s="173" t="s">
        <v>37</v>
      </c>
      <c r="B22" s="35">
        <v>12828</v>
      </c>
      <c r="C22" s="35">
        <v>2941</v>
      </c>
      <c r="D22" s="35">
        <v>2168</v>
      </c>
      <c r="E22" s="35">
        <v>3532</v>
      </c>
      <c r="F22" s="35">
        <v>4187</v>
      </c>
      <c r="G22" s="35">
        <v>2430</v>
      </c>
      <c r="H22" s="35">
        <v>766</v>
      </c>
      <c r="I22" s="35">
        <v>903</v>
      </c>
      <c r="J22" s="35">
        <v>77</v>
      </c>
      <c r="K22" s="35">
        <v>11</v>
      </c>
      <c r="L22" s="35">
        <v>2941</v>
      </c>
      <c r="M22" s="37">
        <v>0.22926410975990022</v>
      </c>
      <c r="N22" s="35">
        <v>5109</v>
      </c>
      <c r="O22" s="37">
        <v>0.3982694106641721</v>
      </c>
      <c r="P22" s="35">
        <v>8641</v>
      </c>
      <c r="Q22" s="37">
        <v>0.67360461490489554</v>
      </c>
      <c r="R22" s="35">
        <v>11837</v>
      </c>
      <c r="S22" s="37">
        <v>0.92274711568444023</v>
      </c>
      <c r="T22" s="144">
        <v>12.712932647333957</v>
      </c>
    </row>
    <row r="23" spans="1:20" ht="12" customHeight="1" x14ac:dyDescent="0.35">
      <c r="A23" s="173" t="s">
        <v>99</v>
      </c>
      <c r="B23" s="35">
        <v>136</v>
      </c>
      <c r="C23" s="35">
        <v>124</v>
      </c>
      <c r="D23" s="35">
        <v>4</v>
      </c>
      <c r="E23" s="35">
        <v>3</v>
      </c>
      <c r="F23" s="35">
        <v>5</v>
      </c>
      <c r="G23" s="35">
        <v>4</v>
      </c>
      <c r="H23" s="35">
        <v>1</v>
      </c>
      <c r="I23" s="35">
        <v>0</v>
      </c>
      <c r="J23" s="35">
        <v>0</v>
      </c>
      <c r="K23" s="35">
        <v>0</v>
      </c>
      <c r="L23" s="35">
        <v>124</v>
      </c>
      <c r="M23" s="37">
        <v>0.91176470588235292</v>
      </c>
      <c r="N23" s="35">
        <v>128</v>
      </c>
      <c r="O23" s="37">
        <v>0.94117647058823528</v>
      </c>
      <c r="P23" s="35">
        <v>131</v>
      </c>
      <c r="Q23" s="37">
        <v>0.96323529411764708</v>
      </c>
      <c r="R23" s="35">
        <v>136</v>
      </c>
      <c r="S23" s="37">
        <v>1</v>
      </c>
      <c r="T23" s="144">
        <v>2.4485294117647061</v>
      </c>
    </row>
    <row r="24" spans="1:20" ht="12" customHeight="1" x14ac:dyDescent="0.35">
      <c r="A24" s="173" t="s">
        <v>38</v>
      </c>
      <c r="B24" s="35">
        <v>175</v>
      </c>
      <c r="C24" s="35">
        <v>63</v>
      </c>
      <c r="D24" s="35">
        <v>27</v>
      </c>
      <c r="E24" s="35">
        <v>28</v>
      </c>
      <c r="F24" s="35">
        <v>57</v>
      </c>
      <c r="G24" s="35">
        <v>28</v>
      </c>
      <c r="H24" s="35">
        <v>13</v>
      </c>
      <c r="I24" s="35">
        <v>9</v>
      </c>
      <c r="J24" s="35">
        <v>5</v>
      </c>
      <c r="K24" s="35">
        <v>2</v>
      </c>
      <c r="L24" s="35">
        <v>63</v>
      </c>
      <c r="M24" s="37">
        <v>0.36</v>
      </c>
      <c r="N24" s="35">
        <v>90</v>
      </c>
      <c r="O24" s="37">
        <v>0.51428571428571423</v>
      </c>
      <c r="P24" s="35">
        <v>118</v>
      </c>
      <c r="Q24" s="37">
        <v>0.67428571428571427</v>
      </c>
      <c r="R24" s="35">
        <v>159</v>
      </c>
      <c r="S24" s="37">
        <v>0.90857142857142859</v>
      </c>
      <c r="T24" s="144">
        <v>13.577142857142857</v>
      </c>
    </row>
    <row r="25" spans="1:20" ht="12" customHeight="1" x14ac:dyDescent="0.35">
      <c r="A25" s="173" t="s">
        <v>100</v>
      </c>
      <c r="B25" s="35">
        <v>21</v>
      </c>
      <c r="C25" s="35">
        <v>18</v>
      </c>
      <c r="D25" s="35">
        <v>3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18</v>
      </c>
      <c r="M25" s="37">
        <v>0.8571428571428571</v>
      </c>
      <c r="N25" s="35">
        <v>21</v>
      </c>
      <c r="O25" s="37">
        <v>1</v>
      </c>
      <c r="P25" s="35">
        <v>21</v>
      </c>
      <c r="Q25" s="37">
        <v>1</v>
      </c>
      <c r="R25" s="35">
        <v>21</v>
      </c>
      <c r="S25" s="37">
        <v>1</v>
      </c>
      <c r="T25" s="144">
        <v>1.9285714285714286</v>
      </c>
    </row>
    <row r="26" spans="1:20" x14ac:dyDescent="0.35">
      <c r="A26" s="172" t="s">
        <v>39</v>
      </c>
      <c r="B26" s="35">
        <v>4680</v>
      </c>
      <c r="C26" s="35">
        <v>1793</v>
      </c>
      <c r="D26" s="35">
        <v>901</v>
      </c>
      <c r="E26" s="35">
        <v>760</v>
      </c>
      <c r="F26" s="35">
        <v>1226</v>
      </c>
      <c r="G26" s="35">
        <v>686</v>
      </c>
      <c r="H26" s="35">
        <v>281</v>
      </c>
      <c r="I26" s="35">
        <v>169</v>
      </c>
      <c r="J26" s="35">
        <v>67</v>
      </c>
      <c r="K26" s="35">
        <v>23</v>
      </c>
      <c r="L26" s="35">
        <v>1793</v>
      </c>
      <c r="M26" s="37">
        <v>0.38311965811965815</v>
      </c>
      <c r="N26" s="35">
        <v>2694</v>
      </c>
      <c r="O26" s="37">
        <v>0.57564102564102559</v>
      </c>
      <c r="P26" s="35">
        <v>3454</v>
      </c>
      <c r="Q26" s="37">
        <v>0.73803418803418808</v>
      </c>
      <c r="R26" s="35">
        <v>4421</v>
      </c>
      <c r="S26" s="37">
        <v>0.94465811965811963</v>
      </c>
      <c r="T26" s="144">
        <v>10.664102564102564</v>
      </c>
    </row>
    <row r="27" spans="1:20" ht="12" customHeight="1" x14ac:dyDescent="0.35">
      <c r="A27" s="173" t="s">
        <v>79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114"/>
      <c r="N27" s="38"/>
      <c r="O27" s="114"/>
      <c r="P27" s="38"/>
      <c r="Q27" s="114"/>
      <c r="R27" s="38"/>
      <c r="S27" s="114"/>
      <c r="T27" s="114"/>
    </row>
    <row r="28" spans="1:20" ht="12" customHeight="1" x14ac:dyDescent="0.35">
      <c r="A28" s="173" t="s">
        <v>40</v>
      </c>
      <c r="B28" s="35">
        <v>1771</v>
      </c>
      <c r="C28" s="35">
        <v>211</v>
      </c>
      <c r="D28" s="35">
        <v>187</v>
      </c>
      <c r="E28" s="35">
        <v>390</v>
      </c>
      <c r="F28" s="35">
        <v>983</v>
      </c>
      <c r="G28" s="35">
        <v>494</v>
      </c>
      <c r="H28" s="35">
        <v>246</v>
      </c>
      <c r="I28" s="35">
        <v>159</v>
      </c>
      <c r="J28" s="35">
        <v>62</v>
      </c>
      <c r="K28" s="35">
        <v>22</v>
      </c>
      <c r="L28" s="35">
        <v>211</v>
      </c>
      <c r="M28" s="37">
        <v>0.11914172783738002</v>
      </c>
      <c r="N28" s="35">
        <v>398</v>
      </c>
      <c r="O28" s="37">
        <v>0.22473178994918125</v>
      </c>
      <c r="P28" s="35">
        <v>788</v>
      </c>
      <c r="Q28" s="37">
        <v>0.44494635798983623</v>
      </c>
      <c r="R28" s="35">
        <v>1528</v>
      </c>
      <c r="S28" s="37">
        <v>0.86278938452851495</v>
      </c>
      <c r="T28" s="144">
        <v>20.056465273856578</v>
      </c>
    </row>
    <row r="29" spans="1:20" ht="12" customHeight="1" x14ac:dyDescent="0.35">
      <c r="A29" s="173" t="s">
        <v>41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7" t="s">
        <v>65</v>
      </c>
      <c r="N29" s="35">
        <v>0</v>
      </c>
      <c r="O29" s="37" t="s">
        <v>65</v>
      </c>
      <c r="P29" s="35">
        <v>0</v>
      </c>
      <c r="Q29" s="37" t="s">
        <v>65</v>
      </c>
      <c r="R29" s="35">
        <v>0</v>
      </c>
      <c r="S29" s="37" t="s">
        <v>65</v>
      </c>
      <c r="T29" s="144" t="s">
        <v>65</v>
      </c>
    </row>
    <row r="30" spans="1:20" ht="12" customHeight="1" x14ac:dyDescent="0.35">
      <c r="A30" s="173" t="s">
        <v>42</v>
      </c>
      <c r="B30" s="35">
        <v>2226</v>
      </c>
      <c r="C30" s="35">
        <v>1055</v>
      </c>
      <c r="D30" s="35">
        <v>611</v>
      </c>
      <c r="E30" s="35">
        <v>343</v>
      </c>
      <c r="F30" s="35">
        <v>217</v>
      </c>
      <c r="G30" s="35">
        <v>166</v>
      </c>
      <c r="H30" s="35">
        <v>35</v>
      </c>
      <c r="I30" s="35">
        <v>10</v>
      </c>
      <c r="J30" s="35">
        <v>5</v>
      </c>
      <c r="K30" s="35">
        <v>1</v>
      </c>
      <c r="L30" s="35">
        <v>1055</v>
      </c>
      <c r="M30" s="37">
        <v>0.47394429469901167</v>
      </c>
      <c r="N30" s="35">
        <v>1666</v>
      </c>
      <c r="O30" s="37">
        <v>0.74842767295597479</v>
      </c>
      <c r="P30" s="35">
        <v>2009</v>
      </c>
      <c r="Q30" s="37">
        <v>0.90251572327044027</v>
      </c>
      <c r="R30" s="35">
        <v>2210</v>
      </c>
      <c r="S30" s="37">
        <v>0.99281221922731355</v>
      </c>
      <c r="T30" s="144">
        <v>5.5808625336927227</v>
      </c>
    </row>
    <row r="31" spans="1:20" ht="12" customHeight="1" x14ac:dyDescent="0.35">
      <c r="A31" s="173" t="s">
        <v>101</v>
      </c>
      <c r="B31" s="35">
        <v>683</v>
      </c>
      <c r="C31" s="35">
        <v>527</v>
      </c>
      <c r="D31" s="35">
        <v>103</v>
      </c>
      <c r="E31" s="35">
        <v>27</v>
      </c>
      <c r="F31" s="35">
        <v>26</v>
      </c>
      <c r="G31" s="35">
        <v>26</v>
      </c>
      <c r="H31" s="35">
        <v>0</v>
      </c>
      <c r="I31" s="35">
        <v>0</v>
      </c>
      <c r="J31" s="35">
        <v>0</v>
      </c>
      <c r="K31" s="35">
        <v>0</v>
      </c>
      <c r="L31" s="35">
        <v>527</v>
      </c>
      <c r="M31" s="37">
        <v>0.77159590043923865</v>
      </c>
      <c r="N31" s="35">
        <v>630</v>
      </c>
      <c r="O31" s="37">
        <v>0.92240117130307464</v>
      </c>
      <c r="P31" s="35">
        <v>657</v>
      </c>
      <c r="Q31" s="37">
        <v>0.9619326500732065</v>
      </c>
      <c r="R31" s="35">
        <v>683</v>
      </c>
      <c r="S31" s="37">
        <v>1</v>
      </c>
      <c r="T31" s="144">
        <v>2.8770131771595899</v>
      </c>
    </row>
    <row r="32" spans="1:20" x14ac:dyDescent="0.35">
      <c r="A32" s="171" t="s">
        <v>21</v>
      </c>
      <c r="B32" s="35">
        <v>1074134</v>
      </c>
      <c r="C32" s="35">
        <v>582667</v>
      </c>
      <c r="D32" s="35">
        <v>281934</v>
      </c>
      <c r="E32" s="35">
        <v>118886</v>
      </c>
      <c r="F32" s="35">
        <v>90647</v>
      </c>
      <c r="G32" s="35">
        <v>56122</v>
      </c>
      <c r="H32" s="35">
        <v>19909</v>
      </c>
      <c r="I32" s="35">
        <v>9264</v>
      </c>
      <c r="J32" s="35">
        <v>3240</v>
      </c>
      <c r="K32" s="35">
        <v>2112</v>
      </c>
      <c r="L32" s="35">
        <v>582667</v>
      </c>
      <c r="M32" s="37">
        <v>0.54245280384011674</v>
      </c>
      <c r="N32" s="35">
        <v>864601</v>
      </c>
      <c r="O32" s="37">
        <v>0.804928435372123</v>
      </c>
      <c r="P32" s="35">
        <v>983487</v>
      </c>
      <c r="Q32" s="37">
        <v>0.91560922566458192</v>
      </c>
      <c r="R32" s="35">
        <v>1059518</v>
      </c>
      <c r="S32" s="37">
        <v>0.9863927591901942</v>
      </c>
      <c r="T32" s="144">
        <v>5.3254877883020182</v>
      </c>
    </row>
    <row r="33" spans="1:20" x14ac:dyDescent="0.35">
      <c r="A33" s="172" t="s">
        <v>28</v>
      </c>
      <c r="B33" s="35">
        <v>632862</v>
      </c>
      <c r="C33" s="35">
        <v>326910</v>
      </c>
      <c r="D33" s="35">
        <v>182552</v>
      </c>
      <c r="E33" s="35">
        <v>68256</v>
      </c>
      <c r="F33" s="35">
        <v>55144</v>
      </c>
      <c r="G33" s="35">
        <v>33169</v>
      </c>
      <c r="H33" s="35">
        <v>12103</v>
      </c>
      <c r="I33" s="35">
        <v>5628</v>
      </c>
      <c r="J33" s="35">
        <v>2505</v>
      </c>
      <c r="K33" s="35">
        <v>1739</v>
      </c>
      <c r="L33" s="35">
        <v>326910</v>
      </c>
      <c r="M33" s="37">
        <v>0.51655811219507575</v>
      </c>
      <c r="N33" s="35">
        <v>509462</v>
      </c>
      <c r="O33" s="37">
        <v>0.80501278319760072</v>
      </c>
      <c r="P33" s="35">
        <v>577718</v>
      </c>
      <c r="Q33" s="37">
        <v>0.9128656800376701</v>
      </c>
      <c r="R33" s="35">
        <v>622990</v>
      </c>
      <c r="S33" s="37">
        <v>0.98440102265580809</v>
      </c>
      <c r="T33" s="144">
        <v>5.5600794486001686</v>
      </c>
    </row>
    <row r="34" spans="1:20" ht="12" customHeight="1" x14ac:dyDescent="0.35">
      <c r="A34" s="173" t="s">
        <v>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8"/>
      <c r="M34" s="114"/>
      <c r="N34" s="38"/>
      <c r="O34" s="114"/>
      <c r="P34" s="38"/>
      <c r="Q34" s="114"/>
      <c r="R34" s="38"/>
      <c r="S34" s="114"/>
      <c r="T34" s="114"/>
    </row>
    <row r="35" spans="1:20" ht="12" customHeight="1" x14ac:dyDescent="0.35">
      <c r="A35" s="173" t="s">
        <v>29</v>
      </c>
      <c r="B35" s="35">
        <v>60590</v>
      </c>
      <c r="C35" s="35">
        <v>8810</v>
      </c>
      <c r="D35" s="35">
        <v>9588</v>
      </c>
      <c r="E35" s="35">
        <v>14503</v>
      </c>
      <c r="F35" s="35">
        <v>27689</v>
      </c>
      <c r="G35" s="35">
        <v>14438</v>
      </c>
      <c r="H35" s="35">
        <v>7636</v>
      </c>
      <c r="I35" s="35">
        <v>3634</v>
      </c>
      <c r="J35" s="35">
        <v>1189</v>
      </c>
      <c r="K35" s="35">
        <v>792</v>
      </c>
      <c r="L35" s="35">
        <v>8810</v>
      </c>
      <c r="M35" s="37">
        <v>0.14540353193596303</v>
      </c>
      <c r="N35" s="35">
        <v>18398</v>
      </c>
      <c r="O35" s="37">
        <v>0.30364746657864333</v>
      </c>
      <c r="P35" s="35">
        <v>32901</v>
      </c>
      <c r="Q35" s="37">
        <v>0.54301039775540516</v>
      </c>
      <c r="R35" s="35">
        <v>54975</v>
      </c>
      <c r="S35" s="37">
        <v>0.90732794190460475</v>
      </c>
      <c r="T35" s="144">
        <v>16.818914012213238</v>
      </c>
    </row>
    <row r="36" spans="1:20" ht="12" customHeight="1" x14ac:dyDescent="0.35">
      <c r="A36" s="173" t="s">
        <v>30</v>
      </c>
      <c r="B36" s="35">
        <v>43</v>
      </c>
      <c r="C36" s="35">
        <v>6</v>
      </c>
      <c r="D36" s="35">
        <v>1</v>
      </c>
      <c r="E36" s="35">
        <v>4</v>
      </c>
      <c r="F36" s="35">
        <v>32</v>
      </c>
      <c r="G36" s="35">
        <v>8</v>
      </c>
      <c r="H36" s="35">
        <v>10</v>
      </c>
      <c r="I36" s="35">
        <v>13</v>
      </c>
      <c r="J36" s="35">
        <v>1</v>
      </c>
      <c r="K36" s="35">
        <v>0</v>
      </c>
      <c r="L36" s="35">
        <v>6</v>
      </c>
      <c r="M36" s="37">
        <v>0.13953488372093023</v>
      </c>
      <c r="N36" s="35">
        <v>7</v>
      </c>
      <c r="O36" s="37">
        <v>0.16279069767441862</v>
      </c>
      <c r="P36" s="35">
        <v>11</v>
      </c>
      <c r="Q36" s="37">
        <v>0.2558139534883721</v>
      </c>
      <c r="R36" s="35">
        <v>29</v>
      </c>
      <c r="S36" s="37">
        <v>0.67441860465116277</v>
      </c>
      <c r="T36" s="144">
        <v>27.802325581395348</v>
      </c>
    </row>
    <row r="37" spans="1:20" ht="12" customHeight="1" x14ac:dyDescent="0.35">
      <c r="A37" s="173" t="s">
        <v>43</v>
      </c>
      <c r="B37" s="35">
        <v>45686</v>
      </c>
      <c r="C37" s="35">
        <v>15769</v>
      </c>
      <c r="D37" s="35">
        <v>11026</v>
      </c>
      <c r="E37" s="35">
        <v>9502</v>
      </c>
      <c r="F37" s="35">
        <v>9389</v>
      </c>
      <c r="G37" s="35">
        <v>5140</v>
      </c>
      <c r="H37" s="35">
        <v>2105</v>
      </c>
      <c r="I37" s="35">
        <v>1402</v>
      </c>
      <c r="J37" s="35">
        <v>587</v>
      </c>
      <c r="K37" s="35">
        <v>155</v>
      </c>
      <c r="L37" s="35">
        <v>15769</v>
      </c>
      <c r="M37" s="37">
        <v>0.34516044302412119</v>
      </c>
      <c r="N37" s="35">
        <v>26795</v>
      </c>
      <c r="O37" s="37">
        <v>0.58650352405550932</v>
      </c>
      <c r="P37" s="35">
        <v>36297</v>
      </c>
      <c r="Q37" s="37">
        <v>0.79448846473755641</v>
      </c>
      <c r="R37" s="35">
        <v>43542</v>
      </c>
      <c r="S37" s="37">
        <v>0.95307096265814473</v>
      </c>
      <c r="T37" s="144">
        <v>9.6839403756074063</v>
      </c>
    </row>
    <row r="38" spans="1:20" ht="12" customHeight="1" x14ac:dyDescent="0.35">
      <c r="A38" s="173" t="s">
        <v>32</v>
      </c>
      <c r="B38" s="35">
        <v>78370</v>
      </c>
      <c r="C38" s="35">
        <v>42506</v>
      </c>
      <c r="D38" s="35">
        <v>13106</v>
      </c>
      <c r="E38" s="35">
        <v>11335</v>
      </c>
      <c r="F38" s="35">
        <v>11423</v>
      </c>
      <c r="G38" s="35">
        <v>8830</v>
      </c>
      <c r="H38" s="35">
        <v>1858</v>
      </c>
      <c r="I38" s="35">
        <v>299</v>
      </c>
      <c r="J38" s="35">
        <v>397</v>
      </c>
      <c r="K38" s="35">
        <v>39</v>
      </c>
      <c r="L38" s="35">
        <v>42506</v>
      </c>
      <c r="M38" s="37">
        <v>0.54237590914890899</v>
      </c>
      <c r="N38" s="35">
        <v>55612</v>
      </c>
      <c r="O38" s="37">
        <v>0.70960826847007785</v>
      </c>
      <c r="P38" s="35">
        <v>66947</v>
      </c>
      <c r="Q38" s="37">
        <v>0.85424269490876614</v>
      </c>
      <c r="R38" s="35">
        <v>77635</v>
      </c>
      <c r="S38" s="37">
        <v>0.99062141125430647</v>
      </c>
      <c r="T38" s="144">
        <v>6.2331632002041601</v>
      </c>
    </row>
    <row r="39" spans="1:20" ht="12" customHeight="1" x14ac:dyDescent="0.35">
      <c r="A39" s="173" t="s">
        <v>80</v>
      </c>
      <c r="B39" s="35">
        <v>442555</v>
      </c>
      <c r="C39" s="35">
        <v>256073</v>
      </c>
      <c r="D39" s="35">
        <v>147828</v>
      </c>
      <c r="E39" s="35">
        <v>32297</v>
      </c>
      <c r="F39" s="35">
        <v>6357</v>
      </c>
      <c r="G39" s="35">
        <v>4514</v>
      </c>
      <c r="H39" s="35">
        <v>480</v>
      </c>
      <c r="I39" s="35">
        <v>280</v>
      </c>
      <c r="J39" s="35">
        <v>330</v>
      </c>
      <c r="K39" s="35">
        <v>753</v>
      </c>
      <c r="L39" s="35">
        <v>256073</v>
      </c>
      <c r="M39" s="37">
        <v>0.57862412581487044</v>
      </c>
      <c r="N39" s="35">
        <v>403901</v>
      </c>
      <c r="O39" s="37">
        <v>0.91265718385285444</v>
      </c>
      <c r="P39" s="35">
        <v>436198</v>
      </c>
      <c r="Q39" s="37">
        <v>0.98563568370033106</v>
      </c>
      <c r="R39" s="35">
        <v>441192</v>
      </c>
      <c r="S39" s="37">
        <v>0.9969201568166669</v>
      </c>
      <c r="T39" s="144">
        <v>3.4959010744427248</v>
      </c>
    </row>
    <row r="40" spans="1:20" ht="12" customHeight="1" x14ac:dyDescent="0.35">
      <c r="A40" s="173" t="s">
        <v>98</v>
      </c>
      <c r="B40" s="35">
        <v>5618</v>
      </c>
      <c r="C40" s="35">
        <v>3746</v>
      </c>
      <c r="D40" s="35">
        <v>1003</v>
      </c>
      <c r="E40" s="35">
        <v>615</v>
      </c>
      <c r="F40" s="35">
        <v>254</v>
      </c>
      <c r="G40" s="35">
        <v>239</v>
      </c>
      <c r="H40" s="35">
        <v>14</v>
      </c>
      <c r="I40" s="35">
        <v>0</v>
      </c>
      <c r="J40" s="35">
        <v>1</v>
      </c>
      <c r="K40" s="35">
        <v>0</v>
      </c>
      <c r="L40" s="35">
        <v>3746</v>
      </c>
      <c r="M40" s="37">
        <v>0.66678533285866859</v>
      </c>
      <c r="N40" s="35">
        <v>4749</v>
      </c>
      <c r="O40" s="37">
        <v>0.84531861872552505</v>
      </c>
      <c r="P40" s="35">
        <v>5364</v>
      </c>
      <c r="Q40" s="37">
        <v>0.95478818084727657</v>
      </c>
      <c r="R40" s="35">
        <v>5617</v>
      </c>
      <c r="S40" s="37">
        <v>0.99982200071199712</v>
      </c>
      <c r="T40" s="144">
        <v>3.6432004271982912</v>
      </c>
    </row>
    <row r="41" spans="1:20" x14ac:dyDescent="0.35">
      <c r="A41" s="172" t="s">
        <v>68</v>
      </c>
      <c r="B41" s="35">
        <v>193567</v>
      </c>
      <c r="C41" s="35">
        <v>132278</v>
      </c>
      <c r="D41" s="35">
        <v>33408</v>
      </c>
      <c r="E41" s="35">
        <v>18808</v>
      </c>
      <c r="F41" s="35">
        <v>9073</v>
      </c>
      <c r="G41" s="35">
        <v>6661</v>
      </c>
      <c r="H41" s="35">
        <v>1686</v>
      </c>
      <c r="I41" s="35">
        <v>568</v>
      </c>
      <c r="J41" s="35">
        <v>96</v>
      </c>
      <c r="K41" s="35">
        <v>62</v>
      </c>
      <c r="L41" s="35">
        <v>132278</v>
      </c>
      <c r="M41" s="37">
        <v>0.68337061585910819</v>
      </c>
      <c r="N41" s="35">
        <v>165686</v>
      </c>
      <c r="O41" s="37">
        <v>0.85596201831923835</v>
      </c>
      <c r="P41" s="35">
        <v>184494</v>
      </c>
      <c r="Q41" s="37">
        <v>0.95312734092071483</v>
      </c>
      <c r="R41" s="35">
        <v>192841</v>
      </c>
      <c r="S41" s="37">
        <v>0.99624936068648062</v>
      </c>
      <c r="T41" s="144">
        <v>3.767207220238987</v>
      </c>
    </row>
    <row r="42" spans="1:20" ht="12" customHeight="1" x14ac:dyDescent="0.35">
      <c r="A42" s="173" t="s">
        <v>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8"/>
      <c r="M42" s="114"/>
      <c r="N42" s="38"/>
      <c r="O42" s="114"/>
      <c r="P42" s="38"/>
      <c r="Q42" s="114"/>
      <c r="R42" s="38"/>
      <c r="S42" s="114"/>
      <c r="T42" s="114"/>
    </row>
    <row r="43" spans="1:20" ht="12" customHeight="1" x14ac:dyDescent="0.35">
      <c r="A43" s="173" t="s">
        <v>35</v>
      </c>
      <c r="B43" s="35">
        <v>72894</v>
      </c>
      <c r="C43" s="35">
        <v>37899</v>
      </c>
      <c r="D43" s="35">
        <v>17329</v>
      </c>
      <c r="E43" s="35">
        <v>10973</v>
      </c>
      <c r="F43" s="35">
        <v>6693</v>
      </c>
      <c r="G43" s="35">
        <v>4660</v>
      </c>
      <c r="H43" s="35">
        <v>1364</v>
      </c>
      <c r="I43" s="35">
        <v>516</v>
      </c>
      <c r="J43" s="35">
        <v>94</v>
      </c>
      <c r="K43" s="35">
        <v>59</v>
      </c>
      <c r="L43" s="35">
        <v>37899</v>
      </c>
      <c r="M43" s="37">
        <v>0.51991933492468512</v>
      </c>
      <c r="N43" s="35">
        <v>55228</v>
      </c>
      <c r="O43" s="37">
        <v>0.75764809174966385</v>
      </c>
      <c r="P43" s="35">
        <v>66201</v>
      </c>
      <c r="Q43" s="37">
        <v>0.90818174335336244</v>
      </c>
      <c r="R43" s="35">
        <v>72225</v>
      </c>
      <c r="S43" s="37">
        <v>0.99082228990040333</v>
      </c>
      <c r="T43" s="144">
        <v>5.43460367108404</v>
      </c>
    </row>
    <row r="44" spans="1:20" ht="12" customHeight="1" x14ac:dyDescent="0.35">
      <c r="A44" s="173" t="s">
        <v>46</v>
      </c>
      <c r="B44" s="35">
        <v>38444</v>
      </c>
      <c r="C44" s="35">
        <v>30970</v>
      </c>
      <c r="D44" s="35">
        <v>4884</v>
      </c>
      <c r="E44" s="35">
        <v>2199</v>
      </c>
      <c r="F44" s="35">
        <v>391</v>
      </c>
      <c r="G44" s="35">
        <v>353</v>
      </c>
      <c r="H44" s="35">
        <v>26</v>
      </c>
      <c r="I44" s="35">
        <v>8</v>
      </c>
      <c r="J44" s="35">
        <v>1</v>
      </c>
      <c r="K44" s="35">
        <v>3</v>
      </c>
      <c r="L44" s="35">
        <v>30970</v>
      </c>
      <c r="M44" s="37">
        <v>0.80558734783061081</v>
      </c>
      <c r="N44" s="35">
        <v>35854</v>
      </c>
      <c r="O44" s="37">
        <v>0.93262927895120173</v>
      </c>
      <c r="P44" s="35">
        <v>38053</v>
      </c>
      <c r="Q44" s="37">
        <v>0.98982936218915829</v>
      </c>
      <c r="R44" s="35">
        <v>38432</v>
      </c>
      <c r="S44" s="37">
        <v>0.99968785766309443</v>
      </c>
      <c r="T44" s="144">
        <v>2.4999479762771823</v>
      </c>
    </row>
    <row r="45" spans="1:20" ht="12" customHeight="1" x14ac:dyDescent="0.35">
      <c r="A45" s="173" t="s">
        <v>47</v>
      </c>
      <c r="B45" s="35">
        <v>82229</v>
      </c>
      <c r="C45" s="35">
        <v>63409</v>
      </c>
      <c r="D45" s="35">
        <v>11195</v>
      </c>
      <c r="E45" s="35">
        <v>5636</v>
      </c>
      <c r="F45" s="35">
        <v>1989</v>
      </c>
      <c r="G45" s="35">
        <v>1648</v>
      </c>
      <c r="H45" s="35">
        <v>296</v>
      </c>
      <c r="I45" s="35">
        <v>44</v>
      </c>
      <c r="J45" s="35">
        <v>1</v>
      </c>
      <c r="K45" s="35">
        <v>0</v>
      </c>
      <c r="L45" s="35">
        <v>63409</v>
      </c>
      <c r="M45" s="37">
        <v>0.77112697466830438</v>
      </c>
      <c r="N45" s="35">
        <v>74604</v>
      </c>
      <c r="O45" s="37">
        <v>0.90727115737756747</v>
      </c>
      <c r="P45" s="35">
        <v>80240</v>
      </c>
      <c r="Q45" s="37">
        <v>0.97581145338019437</v>
      </c>
      <c r="R45" s="35">
        <v>82184</v>
      </c>
      <c r="S45" s="37">
        <v>0.99945274781403159</v>
      </c>
      <c r="T45" s="144">
        <v>2.8815746269564264</v>
      </c>
    </row>
    <row r="46" spans="1:20" x14ac:dyDescent="0.35">
      <c r="A46" s="172" t="s">
        <v>67</v>
      </c>
      <c r="B46" s="35">
        <v>11207</v>
      </c>
      <c r="C46" s="35">
        <v>2871</v>
      </c>
      <c r="D46" s="35">
        <v>2197</v>
      </c>
      <c r="E46" s="35">
        <v>2847</v>
      </c>
      <c r="F46" s="35">
        <v>3292</v>
      </c>
      <c r="G46" s="35">
        <v>2068</v>
      </c>
      <c r="H46" s="35">
        <v>795</v>
      </c>
      <c r="I46" s="35">
        <v>328</v>
      </c>
      <c r="J46" s="35">
        <v>81</v>
      </c>
      <c r="K46" s="35">
        <v>20</v>
      </c>
      <c r="L46" s="35">
        <v>2871</v>
      </c>
      <c r="M46" s="37">
        <v>0.25617917373070404</v>
      </c>
      <c r="N46" s="35">
        <v>5068</v>
      </c>
      <c r="O46" s="37">
        <v>0.45221736414740787</v>
      </c>
      <c r="P46" s="35">
        <v>7915</v>
      </c>
      <c r="Q46" s="37">
        <v>0.70625501918443834</v>
      </c>
      <c r="R46" s="35">
        <v>10778</v>
      </c>
      <c r="S46" s="37">
        <v>0.96172035335058448</v>
      </c>
      <c r="T46" s="144">
        <v>11.142321763183725</v>
      </c>
    </row>
    <row r="47" spans="1:20" ht="12" customHeight="1" x14ac:dyDescent="0.35">
      <c r="A47" s="173" t="s">
        <v>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8"/>
      <c r="M47" s="114"/>
      <c r="N47" s="38"/>
      <c r="O47" s="114"/>
      <c r="P47" s="38"/>
      <c r="Q47" s="114"/>
      <c r="R47" s="38"/>
      <c r="S47" s="114"/>
      <c r="T47" s="114"/>
    </row>
    <row r="48" spans="1:20" ht="12" customHeight="1" x14ac:dyDescent="0.35">
      <c r="A48" s="173" t="s">
        <v>37</v>
      </c>
      <c r="B48" s="35">
        <v>5345</v>
      </c>
      <c r="C48" s="35">
        <v>960</v>
      </c>
      <c r="D48" s="35">
        <v>1078</v>
      </c>
      <c r="E48" s="35">
        <v>1607</v>
      </c>
      <c r="F48" s="35">
        <v>1700</v>
      </c>
      <c r="G48" s="35">
        <v>1088</v>
      </c>
      <c r="H48" s="35">
        <v>422</v>
      </c>
      <c r="I48" s="35">
        <v>154</v>
      </c>
      <c r="J48" s="35">
        <v>33</v>
      </c>
      <c r="K48" s="35">
        <v>3</v>
      </c>
      <c r="L48" s="35">
        <v>960</v>
      </c>
      <c r="M48" s="37">
        <v>0.17960710944808231</v>
      </c>
      <c r="N48" s="35">
        <v>2038</v>
      </c>
      <c r="O48" s="37">
        <v>0.3812909260991581</v>
      </c>
      <c r="P48" s="35">
        <v>3645</v>
      </c>
      <c r="Q48" s="37">
        <v>0.68194574368568761</v>
      </c>
      <c r="R48" s="35">
        <v>5155</v>
      </c>
      <c r="S48" s="37">
        <v>0.96445275958840038</v>
      </c>
      <c r="T48" s="144">
        <v>11.833863423760524</v>
      </c>
    </row>
    <row r="49" spans="1:20" ht="12" customHeight="1" x14ac:dyDescent="0.35">
      <c r="A49" s="173" t="s">
        <v>102</v>
      </c>
      <c r="B49" s="35">
        <v>42</v>
      </c>
      <c r="C49" s="35">
        <v>23</v>
      </c>
      <c r="D49" s="35">
        <v>8</v>
      </c>
      <c r="E49" s="35">
        <v>10</v>
      </c>
      <c r="F49" s="35">
        <v>1</v>
      </c>
      <c r="G49" s="35">
        <v>1</v>
      </c>
      <c r="H49" s="35">
        <v>0</v>
      </c>
      <c r="I49" s="35">
        <v>0</v>
      </c>
      <c r="J49" s="35">
        <v>0</v>
      </c>
      <c r="K49" s="35">
        <v>0</v>
      </c>
      <c r="L49" s="35">
        <v>23</v>
      </c>
      <c r="M49" s="37">
        <v>0.54761904761904767</v>
      </c>
      <c r="N49" s="35">
        <v>31</v>
      </c>
      <c r="O49" s="37">
        <v>0.73809523809523814</v>
      </c>
      <c r="P49" s="35">
        <v>41</v>
      </c>
      <c r="Q49" s="37">
        <v>0.97619047619047616</v>
      </c>
      <c r="R49" s="35">
        <v>42</v>
      </c>
      <c r="S49" s="37">
        <v>1</v>
      </c>
      <c r="T49" s="144">
        <v>4.25</v>
      </c>
    </row>
    <row r="50" spans="1:20" ht="12" customHeight="1" x14ac:dyDescent="0.35">
      <c r="A50" s="173" t="s">
        <v>38</v>
      </c>
      <c r="B50" s="35">
        <v>4998</v>
      </c>
      <c r="C50" s="35">
        <v>1280</v>
      </c>
      <c r="D50" s="35">
        <v>985</v>
      </c>
      <c r="E50" s="35">
        <v>1185</v>
      </c>
      <c r="F50" s="35">
        <v>1548</v>
      </c>
      <c r="G50" s="35">
        <v>949</v>
      </c>
      <c r="H50" s="35">
        <v>365</v>
      </c>
      <c r="I50" s="35">
        <v>170</v>
      </c>
      <c r="J50" s="35">
        <v>47</v>
      </c>
      <c r="K50" s="35">
        <v>17</v>
      </c>
      <c r="L50" s="35">
        <v>1280</v>
      </c>
      <c r="M50" s="37">
        <v>0.25610244097639057</v>
      </c>
      <c r="N50" s="35">
        <v>2265</v>
      </c>
      <c r="O50" s="37">
        <v>0.45318127250900359</v>
      </c>
      <c r="P50" s="35">
        <v>3450</v>
      </c>
      <c r="Q50" s="37">
        <v>0.69027611044417769</v>
      </c>
      <c r="R50" s="35">
        <v>4764</v>
      </c>
      <c r="S50" s="37">
        <v>0.95318127250900364</v>
      </c>
      <c r="T50" s="144">
        <v>11.706182472989196</v>
      </c>
    </row>
    <row r="51" spans="1:20" ht="12" customHeight="1" x14ac:dyDescent="0.35">
      <c r="A51" s="173" t="s">
        <v>69</v>
      </c>
      <c r="B51" s="35">
        <v>648</v>
      </c>
      <c r="C51" s="35">
        <v>479</v>
      </c>
      <c r="D51" s="35">
        <v>95</v>
      </c>
      <c r="E51" s="35">
        <v>41</v>
      </c>
      <c r="F51" s="35">
        <v>33</v>
      </c>
      <c r="G51" s="35">
        <v>27</v>
      </c>
      <c r="H51" s="35">
        <v>3</v>
      </c>
      <c r="I51" s="35">
        <v>2</v>
      </c>
      <c r="J51" s="35">
        <v>1</v>
      </c>
      <c r="K51" s="35">
        <v>0</v>
      </c>
      <c r="L51" s="35">
        <v>479</v>
      </c>
      <c r="M51" s="37">
        <v>0.73919753086419748</v>
      </c>
      <c r="N51" s="35">
        <v>574</v>
      </c>
      <c r="O51" s="37">
        <v>0.88580246913580252</v>
      </c>
      <c r="P51" s="35">
        <v>615</v>
      </c>
      <c r="Q51" s="37">
        <v>0.94907407407407407</v>
      </c>
      <c r="R51" s="35">
        <v>645</v>
      </c>
      <c r="S51" s="37">
        <v>0.99537037037037035</v>
      </c>
      <c r="T51" s="144">
        <v>3.4953703703703702</v>
      </c>
    </row>
    <row r="52" spans="1:20" ht="12" customHeight="1" x14ac:dyDescent="0.35">
      <c r="A52" s="173" t="s">
        <v>80</v>
      </c>
      <c r="B52" s="35">
        <v>53</v>
      </c>
      <c r="C52" s="35">
        <v>33</v>
      </c>
      <c r="D52" s="35">
        <v>12</v>
      </c>
      <c r="E52" s="35">
        <v>1</v>
      </c>
      <c r="F52" s="35">
        <v>7</v>
      </c>
      <c r="G52" s="35">
        <v>0</v>
      </c>
      <c r="H52" s="35">
        <v>5</v>
      </c>
      <c r="I52" s="35">
        <v>2</v>
      </c>
      <c r="J52" s="35">
        <v>0</v>
      </c>
      <c r="K52" s="35">
        <v>0</v>
      </c>
      <c r="L52" s="35">
        <v>33</v>
      </c>
      <c r="M52" s="37">
        <v>0.62264150943396224</v>
      </c>
      <c r="N52" s="35">
        <v>45</v>
      </c>
      <c r="O52" s="37">
        <v>0.84905660377358494</v>
      </c>
      <c r="P52" s="35">
        <v>46</v>
      </c>
      <c r="Q52" s="37">
        <v>0.86792452830188682</v>
      </c>
      <c r="R52" s="35">
        <v>51</v>
      </c>
      <c r="S52" s="37">
        <v>0.96226415094339623</v>
      </c>
      <c r="T52" s="144">
        <v>6.7641509433962268</v>
      </c>
    </row>
    <row r="53" spans="1:20" ht="12" customHeight="1" x14ac:dyDescent="0.35">
      <c r="A53" s="173" t="s">
        <v>100</v>
      </c>
      <c r="B53" s="35">
        <v>121</v>
      </c>
      <c r="C53" s="35">
        <v>96</v>
      </c>
      <c r="D53" s="35">
        <v>19</v>
      </c>
      <c r="E53" s="35">
        <v>3</v>
      </c>
      <c r="F53" s="35">
        <v>3</v>
      </c>
      <c r="G53" s="35">
        <v>3</v>
      </c>
      <c r="H53" s="35">
        <v>0</v>
      </c>
      <c r="I53" s="35">
        <v>0</v>
      </c>
      <c r="J53" s="35">
        <v>0</v>
      </c>
      <c r="K53" s="35">
        <v>0</v>
      </c>
      <c r="L53" s="35">
        <v>96</v>
      </c>
      <c r="M53" s="37">
        <v>0.79338842975206614</v>
      </c>
      <c r="N53" s="35">
        <v>115</v>
      </c>
      <c r="O53" s="37">
        <v>0.95041322314049592</v>
      </c>
      <c r="P53" s="35">
        <v>118</v>
      </c>
      <c r="Q53" s="37">
        <v>0.97520661157024791</v>
      </c>
      <c r="R53" s="35">
        <v>121</v>
      </c>
      <c r="S53" s="37">
        <v>1</v>
      </c>
      <c r="T53" s="144">
        <v>2.5661157024793386</v>
      </c>
    </row>
    <row r="54" spans="1:20" x14ac:dyDescent="0.35">
      <c r="A54" s="172" t="s">
        <v>44</v>
      </c>
      <c r="B54" s="35">
        <v>119864</v>
      </c>
      <c r="C54" s="35">
        <v>64312</v>
      </c>
      <c r="D54" s="35">
        <v>28751</v>
      </c>
      <c r="E54" s="35">
        <v>17633</v>
      </c>
      <c r="F54" s="35">
        <v>9168</v>
      </c>
      <c r="G54" s="35">
        <v>6839</v>
      </c>
      <c r="H54" s="35">
        <v>1684</v>
      </c>
      <c r="I54" s="35">
        <v>562</v>
      </c>
      <c r="J54" s="35">
        <v>70</v>
      </c>
      <c r="K54" s="35">
        <v>13</v>
      </c>
      <c r="L54" s="35">
        <v>64312</v>
      </c>
      <c r="M54" s="37">
        <v>0.53654141360208241</v>
      </c>
      <c r="N54" s="35">
        <v>93063</v>
      </c>
      <c r="O54" s="37">
        <v>0.77640492558232665</v>
      </c>
      <c r="P54" s="35">
        <v>110696</v>
      </c>
      <c r="Q54" s="37">
        <v>0.92351331509043588</v>
      </c>
      <c r="R54" s="35">
        <v>119219</v>
      </c>
      <c r="S54" s="37">
        <v>0.99461890142161113</v>
      </c>
      <c r="T54" s="144">
        <v>4.9376835413468596</v>
      </c>
    </row>
    <row r="55" spans="1:20" ht="12" customHeight="1" x14ac:dyDescent="0.35">
      <c r="A55" s="173" t="s">
        <v>79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8"/>
      <c r="M55" s="114"/>
      <c r="N55" s="38"/>
      <c r="O55" s="114"/>
      <c r="P55" s="38"/>
      <c r="Q55" s="114"/>
      <c r="R55" s="38"/>
      <c r="S55" s="114"/>
      <c r="T55" s="114"/>
    </row>
    <row r="56" spans="1:20" ht="12" customHeight="1" x14ac:dyDescent="0.35">
      <c r="A56" s="173" t="s">
        <v>49</v>
      </c>
      <c r="B56" s="35">
        <v>20784</v>
      </c>
      <c r="C56" s="35">
        <v>5219</v>
      </c>
      <c r="D56" s="35">
        <v>6960</v>
      </c>
      <c r="E56" s="35">
        <v>5545</v>
      </c>
      <c r="F56" s="35">
        <v>3060</v>
      </c>
      <c r="G56" s="35">
        <v>2347</v>
      </c>
      <c r="H56" s="35">
        <v>494</v>
      </c>
      <c r="I56" s="35">
        <v>186</v>
      </c>
      <c r="J56" s="35">
        <v>28</v>
      </c>
      <c r="K56" s="35">
        <v>5</v>
      </c>
      <c r="L56" s="35">
        <v>5219</v>
      </c>
      <c r="M56" s="37">
        <v>0.25110662047729021</v>
      </c>
      <c r="N56" s="35">
        <v>12179</v>
      </c>
      <c r="O56" s="37">
        <v>0.58597959969207081</v>
      </c>
      <c r="P56" s="35">
        <v>17724</v>
      </c>
      <c r="Q56" s="37">
        <v>0.85277136258660513</v>
      </c>
      <c r="R56" s="35">
        <v>20565</v>
      </c>
      <c r="S56" s="37">
        <v>0.98946304849884525</v>
      </c>
      <c r="T56" s="144">
        <v>7.5881206697459582</v>
      </c>
    </row>
    <row r="57" spans="1:20" ht="12" customHeight="1" x14ac:dyDescent="0.35">
      <c r="A57" s="173" t="s">
        <v>50</v>
      </c>
      <c r="B57" s="35">
        <v>29839</v>
      </c>
      <c r="C57" s="35">
        <v>19269</v>
      </c>
      <c r="D57" s="35">
        <v>5879</v>
      </c>
      <c r="E57" s="35">
        <v>3311</v>
      </c>
      <c r="F57" s="35">
        <v>1380</v>
      </c>
      <c r="G57" s="35">
        <v>1066</v>
      </c>
      <c r="H57" s="35">
        <v>262</v>
      </c>
      <c r="I57" s="35">
        <v>51</v>
      </c>
      <c r="J57" s="35">
        <v>0</v>
      </c>
      <c r="K57" s="35">
        <v>1</v>
      </c>
      <c r="L57" s="35">
        <v>19269</v>
      </c>
      <c r="M57" s="37">
        <v>0.6457656087670498</v>
      </c>
      <c r="N57" s="35">
        <v>25148</v>
      </c>
      <c r="O57" s="37">
        <v>0.84278963772244375</v>
      </c>
      <c r="P57" s="35">
        <v>28459</v>
      </c>
      <c r="Q57" s="37">
        <v>0.95375180133382487</v>
      </c>
      <c r="R57" s="35">
        <v>29787</v>
      </c>
      <c r="S57" s="37">
        <v>0.99825731425315867</v>
      </c>
      <c r="T57" s="144">
        <v>3.8456382586547808</v>
      </c>
    </row>
    <row r="58" spans="1:20" ht="12" customHeight="1" x14ac:dyDescent="0.35">
      <c r="A58" s="173" t="s">
        <v>51</v>
      </c>
      <c r="B58" s="35">
        <v>53246</v>
      </c>
      <c r="C58" s="35">
        <v>30176</v>
      </c>
      <c r="D58" s="35">
        <v>12180</v>
      </c>
      <c r="E58" s="35">
        <v>6935</v>
      </c>
      <c r="F58" s="35">
        <v>3955</v>
      </c>
      <c r="G58" s="35">
        <v>2818</v>
      </c>
      <c r="H58" s="35">
        <v>798</v>
      </c>
      <c r="I58" s="35">
        <v>291</v>
      </c>
      <c r="J58" s="35">
        <v>41</v>
      </c>
      <c r="K58" s="35">
        <v>7</v>
      </c>
      <c r="L58" s="35">
        <v>30176</v>
      </c>
      <c r="M58" s="37">
        <v>0.56672801712804721</v>
      </c>
      <c r="N58" s="35">
        <v>42356</v>
      </c>
      <c r="O58" s="37">
        <v>0.79547759456109379</v>
      </c>
      <c r="P58" s="35">
        <v>49291</v>
      </c>
      <c r="Q58" s="37">
        <v>0.92572211997145326</v>
      </c>
      <c r="R58" s="35">
        <v>52907</v>
      </c>
      <c r="S58" s="37">
        <v>0.99363332456898168</v>
      </c>
      <c r="T58" s="144">
        <v>4.7889231115952375</v>
      </c>
    </row>
    <row r="59" spans="1:20" ht="12" customHeight="1" x14ac:dyDescent="0.35">
      <c r="A59" s="173" t="s">
        <v>103</v>
      </c>
      <c r="B59" s="35">
        <v>12983</v>
      </c>
      <c r="C59" s="35">
        <v>7080</v>
      </c>
      <c r="D59" s="35">
        <v>3417</v>
      </c>
      <c r="E59" s="35">
        <v>1749</v>
      </c>
      <c r="F59" s="35">
        <v>737</v>
      </c>
      <c r="G59" s="35">
        <v>576</v>
      </c>
      <c r="H59" s="35">
        <v>126</v>
      </c>
      <c r="I59" s="35">
        <v>34</v>
      </c>
      <c r="J59" s="35">
        <v>1</v>
      </c>
      <c r="K59" s="35">
        <v>0</v>
      </c>
      <c r="L59" s="35">
        <v>7080</v>
      </c>
      <c r="M59" s="37">
        <v>0.54532850650851117</v>
      </c>
      <c r="N59" s="35">
        <v>10497</v>
      </c>
      <c r="O59" s="37">
        <v>0.80851883231918664</v>
      </c>
      <c r="P59" s="35">
        <v>12246</v>
      </c>
      <c r="Q59" s="37">
        <v>0.94323345913887391</v>
      </c>
      <c r="R59" s="35">
        <v>12948</v>
      </c>
      <c r="S59" s="37">
        <v>0.99730416698759916</v>
      </c>
      <c r="T59" s="144">
        <v>4.4362242933066316</v>
      </c>
    </row>
    <row r="60" spans="1:20" ht="12" customHeight="1" x14ac:dyDescent="0.35">
      <c r="A60" s="173" t="s">
        <v>104</v>
      </c>
      <c r="B60" s="35">
        <v>3012</v>
      </c>
      <c r="C60" s="35">
        <v>2568</v>
      </c>
      <c r="D60" s="35">
        <v>315</v>
      </c>
      <c r="E60" s="35">
        <v>93</v>
      </c>
      <c r="F60" s="35">
        <v>36</v>
      </c>
      <c r="G60" s="35">
        <v>32</v>
      </c>
      <c r="H60" s="35">
        <v>4</v>
      </c>
      <c r="I60" s="35">
        <v>0</v>
      </c>
      <c r="J60" s="35">
        <v>0</v>
      </c>
      <c r="K60" s="35">
        <v>0</v>
      </c>
      <c r="L60" s="35">
        <v>2568</v>
      </c>
      <c r="M60" s="37">
        <v>0.85258964143426297</v>
      </c>
      <c r="N60" s="35">
        <v>2883</v>
      </c>
      <c r="O60" s="37">
        <v>0.95717131474103589</v>
      </c>
      <c r="P60" s="35">
        <v>2976</v>
      </c>
      <c r="Q60" s="37">
        <v>0.98804780876494025</v>
      </c>
      <c r="R60" s="35">
        <v>3012</v>
      </c>
      <c r="S60" s="37">
        <v>1</v>
      </c>
      <c r="T60" s="144">
        <v>2.2584661354581672</v>
      </c>
    </row>
    <row r="61" spans="1:20" x14ac:dyDescent="0.35">
      <c r="A61" s="172" t="s">
        <v>39</v>
      </c>
      <c r="B61" s="35">
        <v>110390</v>
      </c>
      <c r="C61" s="35">
        <v>54859</v>
      </c>
      <c r="D61" s="35">
        <v>33514</v>
      </c>
      <c r="E61" s="35">
        <v>9924</v>
      </c>
      <c r="F61" s="35">
        <v>12093</v>
      </c>
      <c r="G61" s="35">
        <v>6243</v>
      </c>
      <c r="H61" s="35">
        <v>3204</v>
      </c>
      <c r="I61" s="35">
        <v>1966</v>
      </c>
      <c r="J61" s="35">
        <v>423</v>
      </c>
      <c r="K61" s="35">
        <v>257</v>
      </c>
      <c r="L61" s="35">
        <v>54859</v>
      </c>
      <c r="M61" s="37">
        <v>0.49695624603677868</v>
      </c>
      <c r="N61" s="35">
        <v>88373</v>
      </c>
      <c r="O61" s="37">
        <v>0.8005525862849896</v>
      </c>
      <c r="P61" s="35">
        <v>98297</v>
      </c>
      <c r="Q61" s="37">
        <v>0.89045203369870463</v>
      </c>
      <c r="R61" s="35">
        <v>107744</v>
      </c>
      <c r="S61" s="37">
        <v>0.97603043753963226</v>
      </c>
      <c r="T61" s="144">
        <v>6.1866609294320138</v>
      </c>
    </row>
    <row r="62" spans="1:20" ht="12" customHeight="1" x14ac:dyDescent="0.35">
      <c r="A62" s="173" t="s">
        <v>79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8"/>
      <c r="M62" s="114"/>
      <c r="N62" s="38"/>
      <c r="O62" s="114"/>
      <c r="P62" s="38"/>
      <c r="Q62" s="114"/>
      <c r="R62" s="38"/>
      <c r="S62" s="114"/>
      <c r="T62" s="114"/>
    </row>
    <row r="63" spans="1:20" ht="12" customHeight="1" x14ac:dyDescent="0.35">
      <c r="A63" s="173" t="s">
        <v>40</v>
      </c>
      <c r="B63" s="35">
        <v>14969</v>
      </c>
      <c r="C63" s="35">
        <v>1431</v>
      </c>
      <c r="D63" s="35">
        <v>1777</v>
      </c>
      <c r="E63" s="35">
        <v>3166</v>
      </c>
      <c r="F63" s="35">
        <v>8595</v>
      </c>
      <c r="G63" s="35">
        <v>3669</v>
      </c>
      <c r="H63" s="35">
        <v>2692</v>
      </c>
      <c r="I63" s="35">
        <v>1801</v>
      </c>
      <c r="J63" s="35">
        <v>339</v>
      </c>
      <c r="K63" s="35">
        <v>94</v>
      </c>
      <c r="L63" s="35">
        <v>1431</v>
      </c>
      <c r="M63" s="37">
        <v>9.5597568307836195E-2</v>
      </c>
      <c r="N63" s="35">
        <v>3208</v>
      </c>
      <c r="O63" s="37">
        <v>0.21430957311777674</v>
      </c>
      <c r="P63" s="35">
        <v>6374</v>
      </c>
      <c r="Q63" s="37">
        <v>0.42581334758500899</v>
      </c>
      <c r="R63" s="35">
        <v>12735</v>
      </c>
      <c r="S63" s="37">
        <v>0.85075823368294479</v>
      </c>
      <c r="T63" s="144">
        <v>20.532634110495025</v>
      </c>
    </row>
    <row r="64" spans="1:20" ht="12" customHeight="1" x14ac:dyDescent="0.35">
      <c r="A64" s="173" t="s">
        <v>41</v>
      </c>
      <c r="B64" s="35">
        <v>42</v>
      </c>
      <c r="C64" s="35">
        <v>9</v>
      </c>
      <c r="D64" s="35">
        <v>7</v>
      </c>
      <c r="E64" s="35">
        <v>8</v>
      </c>
      <c r="F64" s="35">
        <v>18</v>
      </c>
      <c r="G64" s="35">
        <v>12</v>
      </c>
      <c r="H64" s="35">
        <v>0</v>
      </c>
      <c r="I64" s="35">
        <v>4</v>
      </c>
      <c r="J64" s="35">
        <v>1</v>
      </c>
      <c r="K64" s="35">
        <v>1</v>
      </c>
      <c r="L64" s="35">
        <v>9</v>
      </c>
      <c r="M64" s="37">
        <v>0.21428571428571427</v>
      </c>
      <c r="N64" s="35">
        <v>16</v>
      </c>
      <c r="O64" s="37">
        <v>0.38095238095238093</v>
      </c>
      <c r="P64" s="35">
        <v>24</v>
      </c>
      <c r="Q64" s="37">
        <v>0.5714285714285714</v>
      </c>
      <c r="R64" s="35">
        <v>36</v>
      </c>
      <c r="S64" s="37">
        <v>0.8571428571428571</v>
      </c>
      <c r="T64" s="144">
        <v>16.642857142857142</v>
      </c>
    </row>
    <row r="65" spans="1:20" ht="12" customHeight="1" x14ac:dyDescent="0.35">
      <c r="A65" s="173" t="s">
        <v>42</v>
      </c>
      <c r="B65" s="35">
        <v>26745</v>
      </c>
      <c r="C65" s="35">
        <v>14919</v>
      </c>
      <c r="D65" s="35">
        <v>6056</v>
      </c>
      <c r="E65" s="35">
        <v>3180</v>
      </c>
      <c r="F65" s="35">
        <v>2590</v>
      </c>
      <c r="G65" s="35">
        <v>1925</v>
      </c>
      <c r="H65" s="35">
        <v>465</v>
      </c>
      <c r="I65" s="35">
        <v>144</v>
      </c>
      <c r="J65" s="35">
        <v>42</v>
      </c>
      <c r="K65" s="35">
        <v>14</v>
      </c>
      <c r="L65" s="35">
        <v>14919</v>
      </c>
      <c r="M65" s="37">
        <v>0.55782389231632079</v>
      </c>
      <c r="N65" s="35">
        <v>20975</v>
      </c>
      <c r="O65" s="37">
        <v>0.78425873995139284</v>
      </c>
      <c r="P65" s="35">
        <v>24155</v>
      </c>
      <c r="Q65" s="37">
        <v>0.90315946905963729</v>
      </c>
      <c r="R65" s="35">
        <v>26545</v>
      </c>
      <c r="S65" s="37">
        <v>0.99252196672275195</v>
      </c>
      <c r="T65" s="144">
        <v>5.1741446999439145</v>
      </c>
    </row>
    <row r="66" spans="1:20" ht="12" customHeight="1" x14ac:dyDescent="0.35">
      <c r="A66" s="173" t="s">
        <v>80</v>
      </c>
      <c r="B66" s="35">
        <v>68124</v>
      </c>
      <c r="C66" s="35">
        <v>38115</v>
      </c>
      <c r="D66" s="35">
        <v>25600</v>
      </c>
      <c r="E66" s="35">
        <v>3534</v>
      </c>
      <c r="F66" s="35">
        <v>875</v>
      </c>
      <c r="G66" s="35">
        <v>624</v>
      </c>
      <c r="H66" s="35">
        <v>46</v>
      </c>
      <c r="I66" s="35">
        <v>16</v>
      </c>
      <c r="J66" s="35">
        <v>41</v>
      </c>
      <c r="K66" s="35">
        <v>148</v>
      </c>
      <c r="L66" s="35">
        <v>38115</v>
      </c>
      <c r="M66" s="37">
        <v>0.55949445129469788</v>
      </c>
      <c r="N66" s="35">
        <v>63715</v>
      </c>
      <c r="O66" s="37">
        <v>0.93527978392343369</v>
      </c>
      <c r="P66" s="35">
        <v>67249</v>
      </c>
      <c r="Q66" s="37">
        <v>0.98715577476366623</v>
      </c>
      <c r="R66" s="35">
        <v>67919</v>
      </c>
      <c r="S66" s="37">
        <v>0.99699078151605891</v>
      </c>
      <c r="T66" s="144">
        <v>3.4490708120486171</v>
      </c>
    </row>
    <row r="67" spans="1:20" ht="12" customHeight="1" x14ac:dyDescent="0.35">
      <c r="A67" s="173" t="s">
        <v>101</v>
      </c>
      <c r="B67" s="35">
        <v>510</v>
      </c>
      <c r="C67" s="35">
        <v>385</v>
      </c>
      <c r="D67" s="35">
        <v>74</v>
      </c>
      <c r="E67" s="35">
        <v>36</v>
      </c>
      <c r="F67" s="35">
        <v>15</v>
      </c>
      <c r="G67" s="35">
        <v>13</v>
      </c>
      <c r="H67" s="35">
        <v>1</v>
      </c>
      <c r="I67" s="35">
        <v>1</v>
      </c>
      <c r="J67" s="35">
        <v>0</v>
      </c>
      <c r="K67" s="35">
        <v>0</v>
      </c>
      <c r="L67" s="35">
        <v>385</v>
      </c>
      <c r="M67" s="37">
        <v>0.75490196078431371</v>
      </c>
      <c r="N67" s="35">
        <v>459</v>
      </c>
      <c r="O67" s="37">
        <v>0.9</v>
      </c>
      <c r="P67" s="35">
        <v>495</v>
      </c>
      <c r="Q67" s="37">
        <v>0.97058823529411764</v>
      </c>
      <c r="R67" s="35">
        <v>509</v>
      </c>
      <c r="S67" s="37">
        <v>0.99803921568627452</v>
      </c>
      <c r="T67" s="144">
        <v>3.0323529411764705</v>
      </c>
    </row>
    <row r="68" spans="1:20" x14ac:dyDescent="0.35">
      <c r="A68" s="146" t="s">
        <v>108</v>
      </c>
      <c r="B68" s="35">
        <v>6244</v>
      </c>
      <c r="C68" s="35">
        <v>1437</v>
      </c>
      <c r="D68" s="35">
        <v>1512</v>
      </c>
      <c r="E68" s="35">
        <v>1418</v>
      </c>
      <c r="F68" s="35">
        <v>1877</v>
      </c>
      <c r="G68" s="35">
        <v>1142</v>
      </c>
      <c r="H68" s="35">
        <v>437</v>
      </c>
      <c r="I68" s="35">
        <v>212</v>
      </c>
      <c r="J68" s="35">
        <v>65</v>
      </c>
      <c r="K68" s="35">
        <v>21</v>
      </c>
      <c r="L68" s="35">
        <v>1437</v>
      </c>
      <c r="M68" s="37">
        <v>0.23014093529788596</v>
      </c>
      <c r="N68" s="35">
        <v>2949</v>
      </c>
      <c r="O68" s="37">
        <v>0.47229340166559897</v>
      </c>
      <c r="P68" s="35">
        <v>4367</v>
      </c>
      <c r="Q68" s="37">
        <v>0.69939141575912878</v>
      </c>
      <c r="R68" s="35">
        <v>5946</v>
      </c>
      <c r="S68" s="37">
        <v>0.9522741832158873</v>
      </c>
      <c r="T68" s="144">
        <v>11.635089686098654</v>
      </c>
    </row>
    <row r="69" spans="1:20" ht="12" customHeight="1" x14ac:dyDescent="0.35">
      <c r="A69" s="147" t="s">
        <v>79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7"/>
      <c r="N69" s="35"/>
      <c r="O69" s="37"/>
      <c r="P69" s="35"/>
      <c r="Q69" s="37"/>
      <c r="R69" s="35"/>
      <c r="S69" s="37"/>
      <c r="T69" s="144"/>
    </row>
    <row r="70" spans="1:20" ht="12" customHeight="1" x14ac:dyDescent="0.35">
      <c r="A70" s="147" t="s">
        <v>71</v>
      </c>
      <c r="B70" s="35">
        <v>3157</v>
      </c>
      <c r="C70" s="35">
        <v>1195</v>
      </c>
      <c r="D70" s="35">
        <v>1206</v>
      </c>
      <c r="E70" s="35">
        <v>658</v>
      </c>
      <c r="F70" s="35">
        <v>98</v>
      </c>
      <c r="G70" s="35">
        <v>81</v>
      </c>
      <c r="H70" s="35">
        <v>15</v>
      </c>
      <c r="I70" s="35">
        <v>2</v>
      </c>
      <c r="J70" s="35">
        <v>0</v>
      </c>
      <c r="K70" s="35">
        <v>0</v>
      </c>
      <c r="L70" s="35">
        <v>1195</v>
      </c>
      <c r="M70" s="37">
        <v>0.37852391510928096</v>
      </c>
      <c r="N70" s="35">
        <v>2401</v>
      </c>
      <c r="O70" s="37">
        <v>0.76053215077605318</v>
      </c>
      <c r="P70" s="35">
        <v>3059</v>
      </c>
      <c r="Q70" s="37">
        <v>0.96895787139689582</v>
      </c>
      <c r="R70" s="35">
        <v>3155</v>
      </c>
      <c r="S70" s="37">
        <v>0.99936648717136523</v>
      </c>
      <c r="T70" s="144">
        <v>4.7974342730440291</v>
      </c>
    </row>
    <row r="71" spans="1:20" ht="12" customHeight="1" x14ac:dyDescent="0.35">
      <c r="A71" s="147" t="s">
        <v>72</v>
      </c>
      <c r="B71" s="35">
        <v>2403</v>
      </c>
      <c r="C71" s="35">
        <v>156</v>
      </c>
      <c r="D71" s="35">
        <v>105</v>
      </c>
      <c r="E71" s="35">
        <v>598</v>
      </c>
      <c r="F71" s="35">
        <v>1544</v>
      </c>
      <c r="G71" s="35">
        <v>985</v>
      </c>
      <c r="H71" s="35">
        <v>273</v>
      </c>
      <c r="I71" s="35">
        <v>202</v>
      </c>
      <c r="J71" s="35">
        <v>63</v>
      </c>
      <c r="K71" s="35">
        <v>21</v>
      </c>
      <c r="L71" s="35">
        <v>156</v>
      </c>
      <c r="M71" s="37">
        <v>6.4918851435705374E-2</v>
      </c>
      <c r="N71" s="35">
        <v>261</v>
      </c>
      <c r="O71" s="37">
        <v>0.10861423220973783</v>
      </c>
      <c r="P71" s="35">
        <v>859</v>
      </c>
      <c r="Q71" s="37">
        <v>0.35746982937994176</v>
      </c>
      <c r="R71" s="35">
        <v>2117</v>
      </c>
      <c r="S71" s="37">
        <v>0.88098210570120683</v>
      </c>
      <c r="T71" s="144">
        <v>20.23907615480649</v>
      </c>
    </row>
    <row r="72" spans="1:20" ht="12" customHeight="1" x14ac:dyDescent="0.35">
      <c r="A72" s="147" t="s">
        <v>55</v>
      </c>
      <c r="B72" s="35">
        <v>156</v>
      </c>
      <c r="C72" s="35">
        <v>26</v>
      </c>
      <c r="D72" s="35">
        <v>39</v>
      </c>
      <c r="E72" s="35">
        <v>30</v>
      </c>
      <c r="F72" s="35">
        <v>61</v>
      </c>
      <c r="G72" s="35">
        <v>41</v>
      </c>
      <c r="H72" s="35">
        <v>15</v>
      </c>
      <c r="I72" s="35">
        <v>3</v>
      </c>
      <c r="J72" s="35">
        <v>2</v>
      </c>
      <c r="K72" s="35">
        <v>0</v>
      </c>
      <c r="L72" s="35">
        <v>26</v>
      </c>
      <c r="M72" s="37">
        <v>0.16666666666666666</v>
      </c>
      <c r="N72" s="35">
        <v>65</v>
      </c>
      <c r="O72" s="37">
        <v>0.41666666666666669</v>
      </c>
      <c r="P72" s="35">
        <v>95</v>
      </c>
      <c r="Q72" s="37">
        <v>0.60897435897435892</v>
      </c>
      <c r="R72" s="35">
        <v>151</v>
      </c>
      <c r="S72" s="37">
        <v>0.96794871794871795</v>
      </c>
      <c r="T72" s="144">
        <v>12.64423076923077</v>
      </c>
    </row>
    <row r="73" spans="1:20" ht="12" customHeight="1" x14ac:dyDescent="0.35">
      <c r="A73" s="147" t="s">
        <v>73</v>
      </c>
      <c r="B73" s="35">
        <v>1</v>
      </c>
      <c r="C73" s="35">
        <v>1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</v>
      </c>
      <c r="M73" s="37">
        <v>1</v>
      </c>
      <c r="N73" s="35">
        <v>1</v>
      </c>
      <c r="O73" s="37">
        <v>1</v>
      </c>
      <c r="P73" s="35">
        <v>1</v>
      </c>
      <c r="Q73" s="37">
        <v>1</v>
      </c>
      <c r="R73" s="35">
        <v>1</v>
      </c>
      <c r="S73" s="37">
        <v>1</v>
      </c>
      <c r="T73" s="144">
        <v>1.5</v>
      </c>
    </row>
    <row r="74" spans="1:20" ht="20" x14ac:dyDescent="0.35">
      <c r="A74" s="174" t="s">
        <v>85</v>
      </c>
      <c r="B74" s="35">
        <v>79</v>
      </c>
      <c r="C74" s="35">
        <v>20</v>
      </c>
      <c r="D74" s="35">
        <v>42</v>
      </c>
      <c r="E74" s="35">
        <v>14</v>
      </c>
      <c r="F74" s="35">
        <v>3</v>
      </c>
      <c r="G74" s="35">
        <v>0</v>
      </c>
      <c r="H74" s="35">
        <v>3</v>
      </c>
      <c r="I74" s="35">
        <v>0</v>
      </c>
      <c r="J74" s="35">
        <v>0</v>
      </c>
      <c r="K74" s="35">
        <v>0</v>
      </c>
      <c r="L74" s="35">
        <v>20</v>
      </c>
      <c r="M74" s="37">
        <v>0.25316455696202533</v>
      </c>
      <c r="N74" s="35">
        <v>62</v>
      </c>
      <c r="O74" s="37">
        <v>0.78481012658227844</v>
      </c>
      <c r="P74" s="35">
        <v>76</v>
      </c>
      <c r="Q74" s="37">
        <v>0.96202531645569622</v>
      </c>
      <c r="R74" s="35">
        <v>79</v>
      </c>
      <c r="S74" s="37">
        <v>1</v>
      </c>
      <c r="T74" s="144">
        <v>5.5063291139240507</v>
      </c>
    </row>
    <row r="75" spans="1:20" ht="12" customHeight="1" x14ac:dyDescent="0.35">
      <c r="A75" s="147" t="s">
        <v>75</v>
      </c>
      <c r="B75" s="35">
        <v>193</v>
      </c>
      <c r="C75" s="35">
        <v>3</v>
      </c>
      <c r="D75" s="35">
        <v>88</v>
      </c>
      <c r="E75" s="35">
        <v>92</v>
      </c>
      <c r="F75" s="35">
        <v>10</v>
      </c>
      <c r="G75" s="35">
        <v>10</v>
      </c>
      <c r="H75" s="35">
        <v>0</v>
      </c>
      <c r="I75" s="35">
        <v>0</v>
      </c>
      <c r="J75" s="35">
        <v>0</v>
      </c>
      <c r="K75" s="35">
        <v>0</v>
      </c>
      <c r="L75" s="35">
        <v>3</v>
      </c>
      <c r="M75" s="37">
        <v>1.5544041450777202E-2</v>
      </c>
      <c r="N75" s="35">
        <v>91</v>
      </c>
      <c r="O75" s="37">
        <v>0.47150259067357514</v>
      </c>
      <c r="P75" s="35">
        <v>183</v>
      </c>
      <c r="Q75" s="37">
        <v>0.94818652849740936</v>
      </c>
      <c r="R75" s="35">
        <v>193</v>
      </c>
      <c r="S75" s="37">
        <v>1</v>
      </c>
      <c r="T75" s="144">
        <v>7.2979274611398965</v>
      </c>
    </row>
    <row r="76" spans="1:20" ht="30" x14ac:dyDescent="0.35">
      <c r="A76" s="174" t="s">
        <v>86</v>
      </c>
      <c r="B76" s="35">
        <v>25</v>
      </c>
      <c r="C76" s="35">
        <v>1</v>
      </c>
      <c r="D76" s="35">
        <v>6</v>
      </c>
      <c r="E76" s="35">
        <v>9</v>
      </c>
      <c r="F76" s="35">
        <v>9</v>
      </c>
      <c r="G76" s="35">
        <v>5</v>
      </c>
      <c r="H76" s="35">
        <v>3</v>
      </c>
      <c r="I76" s="35">
        <v>1</v>
      </c>
      <c r="J76" s="35">
        <v>0</v>
      </c>
      <c r="K76" s="35">
        <v>0</v>
      </c>
      <c r="L76" s="35">
        <v>1</v>
      </c>
      <c r="M76" s="37">
        <v>0.04</v>
      </c>
      <c r="N76" s="35">
        <v>7</v>
      </c>
      <c r="O76" s="37">
        <v>0.28000000000000003</v>
      </c>
      <c r="P76" s="35">
        <v>16</v>
      </c>
      <c r="Q76" s="37">
        <v>0.64</v>
      </c>
      <c r="R76" s="35">
        <v>24</v>
      </c>
      <c r="S76" s="37">
        <v>0.96</v>
      </c>
      <c r="T76" s="144">
        <v>13.5</v>
      </c>
    </row>
    <row r="77" spans="1:20" ht="12" customHeight="1" x14ac:dyDescent="0.35">
      <c r="A77" s="147" t="s">
        <v>77</v>
      </c>
      <c r="B77" s="35">
        <v>8</v>
      </c>
      <c r="C77" s="35">
        <v>0</v>
      </c>
      <c r="D77" s="35">
        <v>2</v>
      </c>
      <c r="E77" s="35">
        <v>2</v>
      </c>
      <c r="F77" s="35">
        <v>4</v>
      </c>
      <c r="G77" s="35">
        <v>1</v>
      </c>
      <c r="H77" s="35">
        <v>1</v>
      </c>
      <c r="I77" s="35">
        <v>2</v>
      </c>
      <c r="J77" s="35">
        <v>0</v>
      </c>
      <c r="K77" s="35">
        <v>0</v>
      </c>
      <c r="L77" s="35">
        <v>0</v>
      </c>
      <c r="M77" s="37">
        <v>0</v>
      </c>
      <c r="N77" s="35">
        <v>2</v>
      </c>
      <c r="O77" s="37">
        <v>0.25</v>
      </c>
      <c r="P77" s="35">
        <v>4</v>
      </c>
      <c r="Q77" s="37">
        <v>0.5</v>
      </c>
      <c r="R77" s="35">
        <v>6</v>
      </c>
      <c r="S77" s="37">
        <v>0.75</v>
      </c>
      <c r="T77" s="144">
        <v>21.375</v>
      </c>
    </row>
    <row r="78" spans="1:20" ht="12" customHeight="1" x14ac:dyDescent="0.35">
      <c r="A78" s="147" t="s">
        <v>78</v>
      </c>
      <c r="B78" s="35">
        <v>7</v>
      </c>
      <c r="C78" s="35">
        <v>1</v>
      </c>
      <c r="D78" s="35">
        <v>3</v>
      </c>
      <c r="E78" s="35">
        <v>0</v>
      </c>
      <c r="F78" s="35">
        <v>3</v>
      </c>
      <c r="G78" s="35">
        <v>1</v>
      </c>
      <c r="H78" s="35">
        <v>1</v>
      </c>
      <c r="I78" s="35">
        <v>1</v>
      </c>
      <c r="J78" s="35">
        <v>0</v>
      </c>
      <c r="K78" s="35">
        <v>0</v>
      </c>
      <c r="L78" s="35">
        <v>1</v>
      </c>
      <c r="M78" s="37">
        <v>0.14285714285714285</v>
      </c>
      <c r="N78" s="35">
        <v>4</v>
      </c>
      <c r="O78" s="37">
        <v>0.5714285714285714</v>
      </c>
      <c r="P78" s="35">
        <v>4</v>
      </c>
      <c r="Q78" s="37">
        <v>0.5714285714285714</v>
      </c>
      <c r="R78" s="35">
        <v>6</v>
      </c>
      <c r="S78" s="37">
        <v>0.8571428571428571</v>
      </c>
      <c r="T78" s="144">
        <v>15.857142857142858</v>
      </c>
    </row>
    <row r="79" spans="1:20" ht="12" customHeight="1" x14ac:dyDescent="0.35">
      <c r="A79" s="174" t="s">
        <v>87</v>
      </c>
      <c r="B79" s="35">
        <v>24</v>
      </c>
      <c r="C79" s="35">
        <v>8</v>
      </c>
      <c r="D79" s="35">
        <v>7</v>
      </c>
      <c r="E79" s="35">
        <v>6</v>
      </c>
      <c r="F79" s="35">
        <v>3</v>
      </c>
      <c r="G79" s="35">
        <v>3</v>
      </c>
      <c r="H79" s="35">
        <v>0</v>
      </c>
      <c r="I79" s="35">
        <v>0</v>
      </c>
      <c r="J79" s="35">
        <v>0</v>
      </c>
      <c r="K79" s="35">
        <v>0</v>
      </c>
      <c r="L79" s="35">
        <v>8</v>
      </c>
      <c r="M79" s="37">
        <v>0.33333333333333331</v>
      </c>
      <c r="N79" s="35">
        <v>15</v>
      </c>
      <c r="O79" s="37">
        <v>0.625</v>
      </c>
      <c r="P79" s="35">
        <v>21</v>
      </c>
      <c r="Q79" s="37">
        <v>0.875</v>
      </c>
      <c r="R79" s="35">
        <v>24</v>
      </c>
      <c r="S79" s="37">
        <v>1</v>
      </c>
      <c r="T79" s="144">
        <v>6.3125</v>
      </c>
    </row>
    <row r="80" spans="1:20" ht="12" customHeight="1" x14ac:dyDescent="0.35">
      <c r="A80" s="174" t="s">
        <v>82</v>
      </c>
      <c r="B80" s="35">
        <v>16</v>
      </c>
      <c r="C80" s="35">
        <v>6</v>
      </c>
      <c r="D80" s="35">
        <v>3</v>
      </c>
      <c r="E80" s="35">
        <v>5</v>
      </c>
      <c r="F80" s="35">
        <v>2</v>
      </c>
      <c r="G80" s="35">
        <v>2</v>
      </c>
      <c r="H80" s="35">
        <v>0</v>
      </c>
      <c r="I80" s="35">
        <v>0</v>
      </c>
      <c r="J80" s="35">
        <v>0</v>
      </c>
      <c r="K80" s="35">
        <v>0</v>
      </c>
      <c r="L80" s="35">
        <v>6</v>
      </c>
      <c r="M80" s="37">
        <v>0.375</v>
      </c>
      <c r="N80" s="35">
        <v>9</v>
      </c>
      <c r="O80" s="37">
        <v>0.5625</v>
      </c>
      <c r="P80" s="35">
        <v>14</v>
      </c>
      <c r="Q80" s="37">
        <v>0.875</v>
      </c>
      <c r="R80" s="35">
        <v>16</v>
      </c>
      <c r="S80" s="37">
        <v>1</v>
      </c>
      <c r="T80" s="144">
        <v>6.46875</v>
      </c>
    </row>
    <row r="81" spans="1:20" ht="12" customHeight="1" x14ac:dyDescent="0.35">
      <c r="A81" s="174" t="s">
        <v>83</v>
      </c>
      <c r="B81" s="35">
        <v>152</v>
      </c>
      <c r="C81" s="35">
        <v>2</v>
      </c>
      <c r="D81" s="35">
        <v>7</v>
      </c>
      <c r="E81" s="35">
        <v>3</v>
      </c>
      <c r="F81" s="35">
        <v>140</v>
      </c>
      <c r="G81" s="35">
        <v>13</v>
      </c>
      <c r="H81" s="35">
        <v>126</v>
      </c>
      <c r="I81" s="35">
        <v>1</v>
      </c>
      <c r="J81" s="35">
        <v>0</v>
      </c>
      <c r="K81" s="35">
        <v>0</v>
      </c>
      <c r="L81" s="35">
        <v>2</v>
      </c>
      <c r="M81" s="37">
        <v>1.3157894736842105E-2</v>
      </c>
      <c r="N81" s="35">
        <v>9</v>
      </c>
      <c r="O81" s="37">
        <v>5.921052631578947E-2</v>
      </c>
      <c r="P81" s="35">
        <v>12</v>
      </c>
      <c r="Q81" s="37">
        <v>7.8947368421052627E-2</v>
      </c>
      <c r="R81" s="35">
        <v>151</v>
      </c>
      <c r="S81" s="37">
        <v>0.99342105263157898</v>
      </c>
      <c r="T81" s="144">
        <v>27.128289473684209</v>
      </c>
    </row>
    <row r="82" spans="1:20" ht="12" customHeight="1" x14ac:dyDescent="0.35">
      <c r="A82" s="174" t="s">
        <v>84</v>
      </c>
      <c r="B82" s="35">
        <v>23</v>
      </c>
      <c r="C82" s="35">
        <v>18</v>
      </c>
      <c r="D82" s="35">
        <v>4</v>
      </c>
      <c r="E82" s="35">
        <v>1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18</v>
      </c>
      <c r="M82" s="37">
        <v>0.78260869565217395</v>
      </c>
      <c r="N82" s="35">
        <v>22</v>
      </c>
      <c r="O82" s="37">
        <v>0.95652173913043481</v>
      </c>
      <c r="P82" s="35">
        <v>23</v>
      </c>
      <c r="Q82" s="37">
        <v>1</v>
      </c>
      <c r="R82" s="35">
        <v>23</v>
      </c>
      <c r="S82" s="37">
        <v>1</v>
      </c>
      <c r="T82" s="144">
        <v>2.347826086956522</v>
      </c>
    </row>
    <row r="84" spans="1:20" x14ac:dyDescent="0.35">
      <c r="A84" s="241" t="s">
        <v>112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</row>
    <row r="85" spans="1:20" x14ac:dyDescent="0.35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</row>
  </sheetData>
  <mergeCells count="8">
    <mergeCell ref="A84:T85"/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49" bottom="0.31496062992125984" header="0.31496062992125984" footer="0.31496062992125984"/>
  <pageSetup paperSize="9" scale="45" fitToWidth="0" orientation="landscape" r:id="rId1"/>
  <headerFooter>
    <oddHeader>&amp;LWydział Statystycznej Informacji Zarządczej
Departament Strategii i Funduszy Europejskich
Ministerstwo Sprawiedliwości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57"/>
  <sheetViews>
    <sheetView workbookViewId="0">
      <selection activeCell="R3" sqref="R3"/>
    </sheetView>
  </sheetViews>
  <sheetFormatPr defaultRowHeight="14.5" x14ac:dyDescent="0.35"/>
  <cols>
    <col min="1" max="1" width="44.453125" customWidth="1"/>
    <col min="2" max="2" width="8.453125" customWidth="1"/>
    <col min="4" max="4" width="8.7265625" customWidth="1"/>
    <col min="6" max="6" width="10.26953125" customWidth="1"/>
    <col min="8" max="8" width="7.54296875" customWidth="1"/>
    <col min="9" max="9" width="7.81640625" customWidth="1"/>
    <col min="10" max="10" width="8.26953125" customWidth="1"/>
    <col min="11" max="11" width="7.54296875" customWidth="1"/>
    <col min="12" max="19" width="8.26953125" customWidth="1"/>
    <col min="20" max="20" width="12.453125" customWidth="1"/>
  </cols>
  <sheetData>
    <row r="2" spans="1:20" x14ac:dyDescent="0.35">
      <c r="A2" s="187" t="s">
        <v>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6.75" customHeight="1" x14ac:dyDescent="0.35"/>
    <row r="4" spans="1:20" ht="58" x14ac:dyDescent="0.35">
      <c r="A4" s="194" t="s">
        <v>17</v>
      </c>
      <c r="B4" s="31" t="s">
        <v>0</v>
      </c>
      <c r="C4" s="30" t="s">
        <v>1</v>
      </c>
      <c r="D4" s="30" t="s">
        <v>2</v>
      </c>
      <c r="E4" s="30" t="s">
        <v>3</v>
      </c>
      <c r="F4" s="31" t="s">
        <v>18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193" t="s">
        <v>9</v>
      </c>
      <c r="M4" s="193"/>
      <c r="N4" s="193" t="s">
        <v>10</v>
      </c>
      <c r="O4" s="193"/>
      <c r="P4" s="193" t="s">
        <v>11</v>
      </c>
      <c r="Q4" s="193"/>
      <c r="R4" s="193" t="s">
        <v>12</v>
      </c>
      <c r="S4" s="193"/>
      <c r="T4" s="93" t="s">
        <v>63</v>
      </c>
    </row>
    <row r="5" spans="1:20" x14ac:dyDescent="0.35">
      <c r="A5" s="194"/>
      <c r="B5" s="195" t="s">
        <v>13</v>
      </c>
      <c r="C5" s="196"/>
      <c r="D5" s="196"/>
      <c r="E5" s="196"/>
      <c r="F5" s="196"/>
      <c r="G5" s="196"/>
      <c r="H5" s="196"/>
      <c r="I5" s="196"/>
      <c r="J5" s="196"/>
      <c r="K5" s="197"/>
      <c r="L5" s="29" t="s">
        <v>14</v>
      </c>
      <c r="M5" s="29" t="s">
        <v>15</v>
      </c>
      <c r="N5" s="29" t="s">
        <v>14</v>
      </c>
      <c r="O5" s="29" t="s">
        <v>15</v>
      </c>
      <c r="P5" s="29" t="s">
        <v>14</v>
      </c>
      <c r="Q5" s="29" t="s">
        <v>15</v>
      </c>
      <c r="R5" s="29" t="s">
        <v>14</v>
      </c>
      <c r="S5" s="29" t="s">
        <v>15</v>
      </c>
      <c r="T5" s="29" t="s">
        <v>16</v>
      </c>
    </row>
    <row r="6" spans="1:20" ht="12" customHeight="1" x14ac:dyDescent="0.35">
      <c r="A6" s="28" t="s">
        <v>19</v>
      </c>
      <c r="B6" s="34">
        <v>6318993</v>
      </c>
      <c r="C6" s="34">
        <v>3224746</v>
      </c>
      <c r="D6" s="34">
        <v>2180057</v>
      </c>
      <c r="E6" s="34">
        <v>663519</v>
      </c>
      <c r="F6" s="34">
        <v>250671</v>
      </c>
      <c r="G6" s="34">
        <v>192846</v>
      </c>
      <c r="H6" s="34">
        <v>35784</v>
      </c>
      <c r="I6" s="34">
        <v>13064</v>
      </c>
      <c r="J6" s="34">
        <v>5622</v>
      </c>
      <c r="K6" s="34">
        <v>3355</v>
      </c>
      <c r="L6" s="34">
        <v>3224746</v>
      </c>
      <c r="M6" s="33">
        <v>0.51032593326182996</v>
      </c>
      <c r="N6" s="34">
        <v>5404803</v>
      </c>
      <c r="O6" s="33">
        <v>0.85532663194910996</v>
      </c>
      <c r="P6" s="34">
        <v>6068322</v>
      </c>
      <c r="Q6" s="33">
        <v>0.96033054633863002</v>
      </c>
      <c r="R6" s="34">
        <v>6296952</v>
      </c>
      <c r="S6" s="33">
        <v>0.99651194422908995</v>
      </c>
      <c r="T6" s="32">
        <v>4.2018502789922403</v>
      </c>
    </row>
    <row r="7" spans="1:20" ht="12" customHeight="1" x14ac:dyDescent="0.35">
      <c r="A7" s="27" t="s">
        <v>20</v>
      </c>
      <c r="B7" s="25">
        <v>271201</v>
      </c>
      <c r="C7" s="25">
        <v>99386</v>
      </c>
      <c r="D7" s="25">
        <v>78092</v>
      </c>
      <c r="E7" s="25">
        <v>56691</v>
      </c>
      <c r="F7" s="25">
        <v>37032</v>
      </c>
      <c r="G7" s="25">
        <v>26154</v>
      </c>
      <c r="H7" s="25">
        <v>7766</v>
      </c>
      <c r="I7" s="25">
        <v>2028</v>
      </c>
      <c r="J7" s="25">
        <v>747</v>
      </c>
      <c r="K7" s="25">
        <v>337</v>
      </c>
      <c r="L7" s="25">
        <v>99386</v>
      </c>
      <c r="M7" s="24">
        <v>0.36646620034587002</v>
      </c>
      <c r="N7" s="25">
        <v>177478</v>
      </c>
      <c r="O7" s="24">
        <v>0.65441499109516998</v>
      </c>
      <c r="P7" s="25">
        <v>234169</v>
      </c>
      <c r="Q7" s="24">
        <v>0.86345183092983002</v>
      </c>
      <c r="R7" s="25">
        <v>268089</v>
      </c>
      <c r="S7" s="24">
        <v>0.98852511605783</v>
      </c>
      <c r="T7" s="23">
        <v>7.0148192668906102</v>
      </c>
    </row>
    <row r="8" spans="1:20" ht="12" customHeight="1" x14ac:dyDescent="0.35">
      <c r="A8" s="26" t="s">
        <v>28</v>
      </c>
      <c r="B8" s="39">
        <v>146409</v>
      </c>
      <c r="C8" s="39">
        <v>54810</v>
      </c>
      <c r="D8" s="39">
        <v>43722</v>
      </c>
      <c r="E8" s="39">
        <v>29081</v>
      </c>
      <c r="F8" s="39">
        <v>18796</v>
      </c>
      <c r="G8" s="39">
        <v>13670</v>
      </c>
      <c r="H8" s="39">
        <v>3171</v>
      </c>
      <c r="I8" s="39">
        <v>1274</v>
      </c>
      <c r="J8" s="39">
        <v>479</v>
      </c>
      <c r="K8" s="39">
        <v>202</v>
      </c>
      <c r="L8" s="39">
        <v>54810</v>
      </c>
      <c r="M8" s="40">
        <v>0.37436223183000999</v>
      </c>
      <c r="N8" s="39">
        <v>98532</v>
      </c>
      <c r="O8" s="40">
        <v>0.67299141446222999</v>
      </c>
      <c r="P8" s="39">
        <v>127613</v>
      </c>
      <c r="Q8" s="40">
        <v>0.87161991407632</v>
      </c>
      <c r="R8" s="39">
        <v>144454</v>
      </c>
      <c r="S8" s="40">
        <v>0.98664699574479997</v>
      </c>
      <c r="T8" s="41">
        <v>6.8287400364731701</v>
      </c>
    </row>
    <row r="9" spans="1:20" ht="12" customHeight="1" x14ac:dyDescent="0.35">
      <c r="A9" s="22" t="s">
        <v>29</v>
      </c>
      <c r="B9" s="35">
        <v>112424</v>
      </c>
      <c r="C9" s="35">
        <v>35350</v>
      </c>
      <c r="D9" s="35">
        <v>35482</v>
      </c>
      <c r="E9" s="35">
        <v>23965</v>
      </c>
      <c r="F9" s="35">
        <v>17627</v>
      </c>
      <c r="G9" s="35">
        <v>12686</v>
      </c>
      <c r="H9" s="35">
        <v>3046</v>
      </c>
      <c r="I9" s="35">
        <v>1230</v>
      </c>
      <c r="J9" s="35">
        <v>466</v>
      </c>
      <c r="K9" s="35">
        <v>199</v>
      </c>
      <c r="L9" s="35">
        <v>35350</v>
      </c>
      <c r="M9" s="37">
        <v>0.31443464029033003</v>
      </c>
      <c r="N9" s="35">
        <v>70832</v>
      </c>
      <c r="O9" s="37">
        <v>0.63004340710169005</v>
      </c>
      <c r="P9" s="35">
        <v>94797</v>
      </c>
      <c r="Q9" s="37">
        <v>0.84320963495338996</v>
      </c>
      <c r="R9" s="35">
        <v>110529</v>
      </c>
      <c r="S9" s="37">
        <v>0.98314416850495001</v>
      </c>
      <c r="T9" s="36">
        <v>7.6727300220593504</v>
      </c>
    </row>
    <row r="10" spans="1:20" ht="12" customHeight="1" x14ac:dyDescent="0.35">
      <c r="A10" s="22" t="s">
        <v>30</v>
      </c>
      <c r="B10" s="35">
        <v>162</v>
      </c>
      <c r="C10" s="35">
        <v>54</v>
      </c>
      <c r="D10" s="35">
        <v>37</v>
      </c>
      <c r="E10" s="35">
        <v>28</v>
      </c>
      <c r="F10" s="35">
        <v>43</v>
      </c>
      <c r="G10" s="35">
        <v>27</v>
      </c>
      <c r="H10" s="35">
        <v>11</v>
      </c>
      <c r="I10" s="35">
        <v>4</v>
      </c>
      <c r="J10" s="38">
        <v>0</v>
      </c>
      <c r="K10" s="35">
        <v>1</v>
      </c>
      <c r="L10" s="35">
        <v>54</v>
      </c>
      <c r="M10" s="37">
        <v>0.33333333333332998</v>
      </c>
      <c r="N10" s="35">
        <v>91</v>
      </c>
      <c r="O10" s="37">
        <v>0.56172839506173</v>
      </c>
      <c r="P10" s="35">
        <v>119</v>
      </c>
      <c r="Q10" s="37">
        <v>0.73456790123457005</v>
      </c>
      <c r="R10" s="35">
        <v>157</v>
      </c>
      <c r="S10" s="37">
        <v>0.96913580246914</v>
      </c>
      <c r="T10" s="36">
        <v>9.8981481481481506</v>
      </c>
    </row>
    <row r="11" spans="1:20" ht="12" customHeight="1" x14ac:dyDescent="0.35">
      <c r="A11" s="22" t="s">
        <v>31</v>
      </c>
      <c r="B11" s="35">
        <v>13557</v>
      </c>
      <c r="C11" s="35">
        <v>4766</v>
      </c>
      <c r="D11" s="35">
        <v>5016</v>
      </c>
      <c r="E11" s="35">
        <v>3260</v>
      </c>
      <c r="F11" s="35">
        <v>515</v>
      </c>
      <c r="G11" s="35">
        <v>451</v>
      </c>
      <c r="H11" s="35">
        <v>45</v>
      </c>
      <c r="I11" s="35">
        <v>14</v>
      </c>
      <c r="J11" s="35">
        <v>4</v>
      </c>
      <c r="K11" s="35">
        <v>1</v>
      </c>
      <c r="L11" s="35">
        <v>4766</v>
      </c>
      <c r="M11" s="37">
        <v>0.35155270340046002</v>
      </c>
      <c r="N11" s="35">
        <v>9782</v>
      </c>
      <c r="O11" s="37">
        <v>0.72154606476358996</v>
      </c>
      <c r="P11" s="35">
        <v>13042</v>
      </c>
      <c r="Q11" s="37">
        <v>0.96201224459689005</v>
      </c>
      <c r="R11" s="35">
        <v>13538</v>
      </c>
      <c r="S11" s="37">
        <v>0.99859850999484001</v>
      </c>
      <c r="T11" s="36">
        <v>5.1345430404956804</v>
      </c>
    </row>
    <row r="12" spans="1:20" ht="12" customHeight="1" x14ac:dyDescent="0.35">
      <c r="A12" s="22" t="s">
        <v>32</v>
      </c>
      <c r="B12" s="35">
        <v>8576</v>
      </c>
      <c r="C12" s="35">
        <v>6128</v>
      </c>
      <c r="D12" s="35">
        <v>1545</v>
      </c>
      <c r="E12" s="35">
        <v>741</v>
      </c>
      <c r="F12" s="35">
        <v>162</v>
      </c>
      <c r="G12" s="35">
        <v>141</v>
      </c>
      <c r="H12" s="35">
        <v>14</v>
      </c>
      <c r="I12" s="35">
        <v>3</v>
      </c>
      <c r="J12" s="35">
        <v>4</v>
      </c>
      <c r="K12" s="38">
        <v>0</v>
      </c>
      <c r="L12" s="35">
        <v>6128</v>
      </c>
      <c r="M12" s="37">
        <v>0.71455223880596996</v>
      </c>
      <c r="N12" s="35">
        <v>7673</v>
      </c>
      <c r="O12" s="37">
        <v>0.89470615671641995</v>
      </c>
      <c r="P12" s="35">
        <v>8414</v>
      </c>
      <c r="Q12" s="37">
        <v>0.98111007462687005</v>
      </c>
      <c r="R12" s="35">
        <v>8569</v>
      </c>
      <c r="S12" s="37">
        <v>0.99918376865671998</v>
      </c>
      <c r="T12" s="36">
        <v>3.0582439365671599</v>
      </c>
    </row>
    <row r="13" spans="1:20" ht="12" customHeight="1" x14ac:dyDescent="0.35">
      <c r="A13" s="22" t="s">
        <v>33</v>
      </c>
      <c r="B13" s="35">
        <v>11690</v>
      </c>
      <c r="C13" s="35">
        <v>8512</v>
      </c>
      <c r="D13" s="35">
        <v>1642</v>
      </c>
      <c r="E13" s="35">
        <v>1087</v>
      </c>
      <c r="F13" s="35">
        <v>449</v>
      </c>
      <c r="G13" s="35">
        <v>365</v>
      </c>
      <c r="H13" s="35">
        <v>55</v>
      </c>
      <c r="I13" s="35">
        <v>23</v>
      </c>
      <c r="J13" s="35">
        <v>5</v>
      </c>
      <c r="K13" s="35">
        <v>1</v>
      </c>
      <c r="L13" s="35">
        <v>8512</v>
      </c>
      <c r="M13" s="37">
        <v>0.72814371257485</v>
      </c>
      <c r="N13" s="35">
        <v>10154</v>
      </c>
      <c r="O13" s="37">
        <v>0.86860564585114997</v>
      </c>
      <c r="P13" s="35">
        <v>11241</v>
      </c>
      <c r="Q13" s="37">
        <v>0.96159110350726995</v>
      </c>
      <c r="R13" s="35">
        <v>11661</v>
      </c>
      <c r="S13" s="37">
        <v>0.99751924721984997</v>
      </c>
      <c r="T13" s="36">
        <v>3.4003421727972598</v>
      </c>
    </row>
    <row r="14" spans="1:20" ht="12" customHeight="1" x14ac:dyDescent="0.35">
      <c r="A14" s="26" t="s">
        <v>34</v>
      </c>
      <c r="B14" s="39">
        <v>5778</v>
      </c>
      <c r="C14" s="39">
        <v>2378</v>
      </c>
      <c r="D14" s="39">
        <v>1505</v>
      </c>
      <c r="E14" s="39">
        <v>936</v>
      </c>
      <c r="F14" s="39">
        <v>959</v>
      </c>
      <c r="G14" s="39">
        <v>485</v>
      </c>
      <c r="H14" s="39">
        <v>168</v>
      </c>
      <c r="I14" s="39">
        <v>147</v>
      </c>
      <c r="J14" s="39">
        <v>87</v>
      </c>
      <c r="K14" s="39">
        <v>72</v>
      </c>
      <c r="L14" s="39">
        <v>2378</v>
      </c>
      <c r="M14" s="40">
        <v>0.41156109380408001</v>
      </c>
      <c r="N14" s="39">
        <v>3883</v>
      </c>
      <c r="O14" s="40">
        <v>0.67203184492904</v>
      </c>
      <c r="P14" s="39">
        <v>4819</v>
      </c>
      <c r="Q14" s="40">
        <v>0.83402561439945</v>
      </c>
      <c r="R14" s="39">
        <v>5472</v>
      </c>
      <c r="S14" s="40">
        <v>0.94704049844237004</v>
      </c>
      <c r="T14" s="41">
        <v>9.2224818276220102</v>
      </c>
    </row>
    <row r="15" spans="1:20" ht="12" customHeight="1" x14ac:dyDescent="0.35">
      <c r="A15" s="22" t="s">
        <v>35</v>
      </c>
      <c r="B15" s="35">
        <v>5778</v>
      </c>
      <c r="C15" s="35">
        <v>2378</v>
      </c>
      <c r="D15" s="35">
        <v>1505</v>
      </c>
      <c r="E15" s="35">
        <v>936</v>
      </c>
      <c r="F15" s="35">
        <v>959</v>
      </c>
      <c r="G15" s="35">
        <v>485</v>
      </c>
      <c r="H15" s="35">
        <v>168</v>
      </c>
      <c r="I15" s="35">
        <v>147</v>
      </c>
      <c r="J15" s="35">
        <v>87</v>
      </c>
      <c r="K15" s="35">
        <v>72</v>
      </c>
      <c r="L15" s="35">
        <v>2378</v>
      </c>
      <c r="M15" s="37">
        <v>0.41156109380408001</v>
      </c>
      <c r="N15" s="35">
        <v>3883</v>
      </c>
      <c r="O15" s="37">
        <v>0.67203184492904</v>
      </c>
      <c r="P15" s="35">
        <v>4819</v>
      </c>
      <c r="Q15" s="37">
        <v>0.83402561439945</v>
      </c>
      <c r="R15" s="35">
        <v>5472</v>
      </c>
      <c r="S15" s="37">
        <v>0.94704049844237004</v>
      </c>
      <c r="T15" s="36">
        <v>9.2224818276220102</v>
      </c>
    </row>
    <row r="16" spans="1:20" x14ac:dyDescent="0.35">
      <c r="A16" s="26" t="s">
        <v>36</v>
      </c>
      <c r="B16" s="39">
        <v>100746</v>
      </c>
      <c r="C16" s="39">
        <v>31574</v>
      </c>
      <c r="D16" s="39">
        <v>29598</v>
      </c>
      <c r="E16" s="39">
        <v>24512</v>
      </c>
      <c r="F16" s="39">
        <v>15062</v>
      </c>
      <c r="G16" s="39">
        <v>10580</v>
      </c>
      <c r="H16" s="39">
        <v>3933</v>
      </c>
      <c r="I16" s="39">
        <v>383</v>
      </c>
      <c r="J16" s="39">
        <v>129</v>
      </c>
      <c r="K16" s="39">
        <v>37</v>
      </c>
      <c r="L16" s="39">
        <v>31574</v>
      </c>
      <c r="M16" s="40">
        <v>0.31340202092391001</v>
      </c>
      <c r="N16" s="39">
        <v>61172</v>
      </c>
      <c r="O16" s="40">
        <v>0.60719035991503001</v>
      </c>
      <c r="P16" s="39">
        <v>85684</v>
      </c>
      <c r="Q16" s="40">
        <v>0.85049530502451998</v>
      </c>
      <c r="R16" s="39">
        <v>100197</v>
      </c>
      <c r="S16" s="40">
        <v>0.99455065213506999</v>
      </c>
      <c r="T16" s="41">
        <v>7.36096718480138</v>
      </c>
    </row>
    <row r="17" spans="1:20" ht="12" customHeight="1" x14ac:dyDescent="0.35">
      <c r="A17" s="22" t="s">
        <v>37</v>
      </c>
      <c r="B17" s="35">
        <v>99337</v>
      </c>
      <c r="C17" s="35">
        <v>30806</v>
      </c>
      <c r="D17" s="35">
        <v>29405</v>
      </c>
      <c r="E17" s="35">
        <v>24366</v>
      </c>
      <c r="F17" s="35">
        <v>14760</v>
      </c>
      <c r="G17" s="35">
        <v>10420</v>
      </c>
      <c r="H17" s="35">
        <v>3882</v>
      </c>
      <c r="I17" s="35">
        <v>340</v>
      </c>
      <c r="J17" s="35">
        <v>104</v>
      </c>
      <c r="K17" s="35">
        <v>14</v>
      </c>
      <c r="L17" s="35">
        <v>30806</v>
      </c>
      <c r="M17" s="37">
        <v>0.31011606954106002</v>
      </c>
      <c r="N17" s="35">
        <v>60211</v>
      </c>
      <c r="O17" s="37">
        <v>0.60612863283569995</v>
      </c>
      <c r="P17" s="35">
        <v>84577</v>
      </c>
      <c r="Q17" s="37">
        <v>0.85141488065877002</v>
      </c>
      <c r="R17" s="35">
        <v>98879</v>
      </c>
      <c r="S17" s="37">
        <v>0.99538943193371998</v>
      </c>
      <c r="T17" s="36">
        <v>7.3247782799963801</v>
      </c>
    </row>
    <row r="18" spans="1:20" ht="12" customHeight="1" x14ac:dyDescent="0.35">
      <c r="A18" s="22" t="s">
        <v>38</v>
      </c>
      <c r="B18" s="35">
        <v>1409</v>
      </c>
      <c r="C18" s="35">
        <v>768</v>
      </c>
      <c r="D18" s="35">
        <v>193</v>
      </c>
      <c r="E18" s="35">
        <v>146</v>
      </c>
      <c r="F18" s="35">
        <v>302</v>
      </c>
      <c r="G18" s="35">
        <v>160</v>
      </c>
      <c r="H18" s="35">
        <v>51</v>
      </c>
      <c r="I18" s="35">
        <v>43</v>
      </c>
      <c r="J18" s="35">
        <v>25</v>
      </c>
      <c r="K18" s="35">
        <v>23</v>
      </c>
      <c r="L18" s="35">
        <v>768</v>
      </c>
      <c r="M18" s="37">
        <v>0.54506742370476002</v>
      </c>
      <c r="N18" s="35">
        <v>961</v>
      </c>
      <c r="O18" s="37">
        <v>0.68204400283889</v>
      </c>
      <c r="P18" s="35">
        <v>1107</v>
      </c>
      <c r="Q18" s="37">
        <v>0.78566359119942997</v>
      </c>
      <c r="R18" s="35">
        <v>1318</v>
      </c>
      <c r="S18" s="37">
        <v>0.93541518807665003</v>
      </c>
      <c r="T18" s="36">
        <v>9.9123491838183106</v>
      </c>
    </row>
    <row r="19" spans="1:20" ht="12" customHeight="1" x14ac:dyDescent="0.35">
      <c r="A19" s="26" t="s">
        <v>39</v>
      </c>
      <c r="B19" s="39">
        <v>18268</v>
      </c>
      <c r="C19" s="39">
        <v>10624</v>
      </c>
      <c r="D19" s="39">
        <v>3267</v>
      </c>
      <c r="E19" s="39">
        <v>2162</v>
      </c>
      <c r="F19" s="39">
        <v>2215</v>
      </c>
      <c r="G19" s="39">
        <v>1419</v>
      </c>
      <c r="H19" s="39">
        <v>494</v>
      </c>
      <c r="I19" s="39">
        <v>224</v>
      </c>
      <c r="J19" s="39">
        <v>52</v>
      </c>
      <c r="K19" s="39">
        <v>26</v>
      </c>
      <c r="L19" s="39">
        <v>10624</v>
      </c>
      <c r="M19" s="40">
        <v>0.58156338953360998</v>
      </c>
      <c r="N19" s="39">
        <v>13891</v>
      </c>
      <c r="O19" s="40">
        <v>0.76040070067877996</v>
      </c>
      <c r="P19" s="39">
        <v>16053</v>
      </c>
      <c r="Q19" s="40">
        <v>0.87874972629735004</v>
      </c>
      <c r="R19" s="39">
        <v>17966</v>
      </c>
      <c r="S19" s="40">
        <v>0.98346835997371995</v>
      </c>
      <c r="T19" s="41">
        <v>5.8989216115612004</v>
      </c>
    </row>
    <row r="20" spans="1:20" ht="12" customHeight="1" x14ac:dyDescent="0.35">
      <c r="A20" s="22" t="s">
        <v>40</v>
      </c>
      <c r="B20" s="35">
        <v>7073</v>
      </c>
      <c r="C20" s="35">
        <v>1490</v>
      </c>
      <c r="D20" s="35">
        <v>1755</v>
      </c>
      <c r="E20" s="35">
        <v>1737</v>
      </c>
      <c r="F20" s="35">
        <v>2091</v>
      </c>
      <c r="G20" s="35">
        <v>1310</v>
      </c>
      <c r="H20" s="35">
        <v>486</v>
      </c>
      <c r="I20" s="35">
        <v>221</v>
      </c>
      <c r="J20" s="35">
        <v>49</v>
      </c>
      <c r="K20" s="35">
        <v>25</v>
      </c>
      <c r="L20" s="35">
        <v>1490</v>
      </c>
      <c r="M20" s="37">
        <v>0.21066025731655999</v>
      </c>
      <c r="N20" s="35">
        <v>3245</v>
      </c>
      <c r="O20" s="37">
        <v>0.45878693623639</v>
      </c>
      <c r="P20" s="35">
        <v>4982</v>
      </c>
      <c r="Q20" s="37">
        <v>0.70436872614167001</v>
      </c>
      <c r="R20" s="35">
        <v>6778</v>
      </c>
      <c r="S20" s="37">
        <v>0.95829209670577997</v>
      </c>
      <c r="T20" s="36">
        <v>11.4174324897497</v>
      </c>
    </row>
    <row r="21" spans="1:20" ht="12" customHeight="1" x14ac:dyDescent="0.35">
      <c r="A21" s="22" t="s">
        <v>41</v>
      </c>
      <c r="B21" s="35">
        <v>16</v>
      </c>
      <c r="C21" s="35">
        <v>5</v>
      </c>
      <c r="D21" s="35">
        <v>5</v>
      </c>
      <c r="E21" s="35">
        <v>2</v>
      </c>
      <c r="F21" s="35">
        <v>4</v>
      </c>
      <c r="G21" s="35">
        <v>3</v>
      </c>
      <c r="H21" s="38">
        <v>0</v>
      </c>
      <c r="I21" s="38">
        <v>0</v>
      </c>
      <c r="J21" s="35">
        <v>1</v>
      </c>
      <c r="K21" s="38">
        <v>0</v>
      </c>
      <c r="L21" s="35">
        <v>5</v>
      </c>
      <c r="M21" s="37">
        <v>0.3125</v>
      </c>
      <c r="N21" s="35">
        <v>10</v>
      </c>
      <c r="O21" s="37">
        <v>0.625</v>
      </c>
      <c r="P21" s="35">
        <v>12</v>
      </c>
      <c r="Q21" s="37">
        <v>0.75</v>
      </c>
      <c r="R21" s="35">
        <v>15</v>
      </c>
      <c r="S21" s="37">
        <v>0.9375</v>
      </c>
      <c r="T21" s="36">
        <v>11.25</v>
      </c>
    </row>
    <row r="22" spans="1:20" ht="12" customHeight="1" x14ac:dyDescent="0.35">
      <c r="A22" s="22" t="s">
        <v>42</v>
      </c>
      <c r="B22" s="35">
        <v>11179</v>
      </c>
      <c r="C22" s="35">
        <v>9129</v>
      </c>
      <c r="D22" s="35">
        <v>1507</v>
      </c>
      <c r="E22" s="35">
        <v>423</v>
      </c>
      <c r="F22" s="35">
        <v>120</v>
      </c>
      <c r="G22" s="35">
        <v>106</v>
      </c>
      <c r="H22" s="35">
        <v>8</v>
      </c>
      <c r="I22" s="35">
        <v>3</v>
      </c>
      <c r="J22" s="35">
        <v>2</v>
      </c>
      <c r="K22" s="35">
        <v>1</v>
      </c>
      <c r="L22" s="35">
        <v>9129</v>
      </c>
      <c r="M22" s="37">
        <v>0.81662044905626996</v>
      </c>
      <c r="N22" s="35">
        <v>10636</v>
      </c>
      <c r="O22" s="37">
        <v>0.95142678235977995</v>
      </c>
      <c r="P22" s="35">
        <v>11059</v>
      </c>
      <c r="Q22" s="37">
        <v>0.98926558726183</v>
      </c>
      <c r="R22" s="35">
        <v>11173</v>
      </c>
      <c r="S22" s="37">
        <v>0.99946327936308998</v>
      </c>
      <c r="T22" s="36">
        <v>2.3996779676178499</v>
      </c>
    </row>
    <row r="23" spans="1:20" ht="12" customHeight="1" x14ac:dyDescent="0.35">
      <c r="A23" s="27" t="s">
        <v>21</v>
      </c>
      <c r="B23" s="25">
        <v>6047792</v>
      </c>
      <c r="C23" s="25">
        <v>3125360</v>
      </c>
      <c r="D23" s="25">
        <v>2101965</v>
      </c>
      <c r="E23" s="25">
        <v>606828</v>
      </c>
      <c r="F23" s="25">
        <v>213639</v>
      </c>
      <c r="G23" s="25">
        <v>166692</v>
      </c>
      <c r="H23" s="25">
        <v>28018</v>
      </c>
      <c r="I23" s="25">
        <v>11036</v>
      </c>
      <c r="J23" s="25">
        <v>4875</v>
      </c>
      <c r="K23" s="25">
        <v>3018</v>
      </c>
      <c r="L23" s="25">
        <v>3125360</v>
      </c>
      <c r="M23" s="24">
        <v>0.51677703201433001</v>
      </c>
      <c r="N23" s="25">
        <v>5227325</v>
      </c>
      <c r="O23" s="24">
        <v>0.86433610812011996</v>
      </c>
      <c r="P23" s="25">
        <v>5834153</v>
      </c>
      <c r="Q23" s="24">
        <v>0.96467487638464</v>
      </c>
      <c r="R23" s="25">
        <v>6028863</v>
      </c>
      <c r="S23" s="24">
        <v>0.99687009738429999</v>
      </c>
      <c r="T23" s="23">
        <v>4.0757083742297997</v>
      </c>
    </row>
    <row r="24" spans="1:20" ht="12" customHeight="1" x14ac:dyDescent="0.35">
      <c r="A24" s="26" t="s">
        <v>28</v>
      </c>
      <c r="B24" s="39">
        <v>3758387</v>
      </c>
      <c r="C24" s="39">
        <v>1709258</v>
      </c>
      <c r="D24" s="39">
        <v>1522456</v>
      </c>
      <c r="E24" s="39">
        <v>400057</v>
      </c>
      <c r="F24" s="39">
        <v>126616</v>
      </c>
      <c r="G24" s="39">
        <v>99050</v>
      </c>
      <c r="H24" s="39">
        <v>16411</v>
      </c>
      <c r="I24" s="39">
        <v>6241</v>
      </c>
      <c r="J24" s="39">
        <v>2968</v>
      </c>
      <c r="K24" s="39">
        <v>1946</v>
      </c>
      <c r="L24" s="39">
        <v>1709258</v>
      </c>
      <c r="M24" s="40">
        <v>0.45478499154024998</v>
      </c>
      <c r="N24" s="39">
        <v>3231714</v>
      </c>
      <c r="O24" s="40">
        <v>0.85986727817012998</v>
      </c>
      <c r="P24" s="39">
        <v>3631771</v>
      </c>
      <c r="Q24" s="40">
        <v>0.96631107972649</v>
      </c>
      <c r="R24" s="39">
        <v>3747232</v>
      </c>
      <c r="S24" s="40">
        <v>0.99703197142817002</v>
      </c>
      <c r="T24" s="41">
        <v>4.2594256525472201</v>
      </c>
    </row>
    <row r="25" spans="1:20" ht="12" customHeight="1" x14ac:dyDescent="0.35">
      <c r="A25" s="22" t="s">
        <v>29</v>
      </c>
      <c r="B25" s="35">
        <v>285202</v>
      </c>
      <c r="C25" s="35">
        <v>53175</v>
      </c>
      <c r="D25" s="35">
        <v>73932</v>
      </c>
      <c r="E25" s="35">
        <v>101662</v>
      </c>
      <c r="F25" s="35">
        <v>56433</v>
      </c>
      <c r="G25" s="35">
        <v>44455</v>
      </c>
      <c r="H25" s="35">
        <v>7977</v>
      </c>
      <c r="I25" s="35">
        <v>2658</v>
      </c>
      <c r="J25" s="35">
        <v>863</v>
      </c>
      <c r="K25" s="35">
        <v>480</v>
      </c>
      <c r="L25" s="35">
        <v>53175</v>
      </c>
      <c r="M25" s="37">
        <v>0.18644679911081</v>
      </c>
      <c r="N25" s="35">
        <v>127107</v>
      </c>
      <c r="O25" s="37">
        <v>0.44567359275180002</v>
      </c>
      <c r="P25" s="35">
        <v>228769</v>
      </c>
      <c r="Q25" s="37">
        <v>0.80212971858542004</v>
      </c>
      <c r="R25" s="35">
        <v>281201</v>
      </c>
      <c r="S25" s="37">
        <v>0.98597134662450003</v>
      </c>
      <c r="T25" s="36">
        <v>9.1440189760240091</v>
      </c>
    </row>
    <row r="26" spans="1:20" ht="12" customHeight="1" x14ac:dyDescent="0.35">
      <c r="A26" s="22" t="s">
        <v>30</v>
      </c>
      <c r="B26" s="35">
        <v>110</v>
      </c>
      <c r="C26" s="35">
        <v>17</v>
      </c>
      <c r="D26" s="35">
        <v>24</v>
      </c>
      <c r="E26" s="35">
        <v>17</v>
      </c>
      <c r="F26" s="35">
        <v>52</v>
      </c>
      <c r="G26" s="35">
        <v>28</v>
      </c>
      <c r="H26" s="35">
        <v>12</v>
      </c>
      <c r="I26" s="35">
        <v>7</v>
      </c>
      <c r="J26" s="35">
        <v>2</v>
      </c>
      <c r="K26" s="35">
        <v>3</v>
      </c>
      <c r="L26" s="35">
        <v>17</v>
      </c>
      <c r="M26" s="37">
        <v>0.15454545454544999</v>
      </c>
      <c r="N26" s="35">
        <v>41</v>
      </c>
      <c r="O26" s="37">
        <v>0.37272727272727002</v>
      </c>
      <c r="P26" s="35">
        <v>58</v>
      </c>
      <c r="Q26" s="37">
        <v>0.52727272727273</v>
      </c>
      <c r="R26" s="35">
        <v>98</v>
      </c>
      <c r="S26" s="37">
        <v>0.89090909090908998</v>
      </c>
      <c r="T26" s="36">
        <v>17.55</v>
      </c>
    </row>
    <row r="27" spans="1:20" ht="12" customHeight="1" x14ac:dyDescent="0.35">
      <c r="A27" s="22" t="s">
        <v>43</v>
      </c>
      <c r="B27" s="35">
        <v>400582</v>
      </c>
      <c r="C27" s="35">
        <v>239758</v>
      </c>
      <c r="D27" s="35">
        <v>82690</v>
      </c>
      <c r="E27" s="35">
        <v>48321</v>
      </c>
      <c r="F27" s="35">
        <v>29813</v>
      </c>
      <c r="G27" s="35">
        <v>19222</v>
      </c>
      <c r="H27" s="35">
        <v>5793</v>
      </c>
      <c r="I27" s="35">
        <v>3264</v>
      </c>
      <c r="J27" s="35">
        <v>1002</v>
      </c>
      <c r="K27" s="35">
        <v>532</v>
      </c>
      <c r="L27" s="35">
        <v>239758</v>
      </c>
      <c r="M27" s="37">
        <v>0.59852414736558002</v>
      </c>
      <c r="N27" s="35">
        <v>322448</v>
      </c>
      <c r="O27" s="37">
        <v>0.80494879949673004</v>
      </c>
      <c r="P27" s="35">
        <v>370769</v>
      </c>
      <c r="Q27" s="37">
        <v>0.92557578722958</v>
      </c>
      <c r="R27" s="35">
        <v>395784</v>
      </c>
      <c r="S27" s="37">
        <v>0.98802242736818002</v>
      </c>
      <c r="T27" s="36">
        <v>4.9236286203573796</v>
      </c>
    </row>
    <row r="28" spans="1:20" ht="12" customHeight="1" x14ac:dyDescent="0.35">
      <c r="A28" s="22" t="s">
        <v>32</v>
      </c>
      <c r="B28" s="35">
        <v>3072493</v>
      </c>
      <c r="C28" s="35">
        <v>1416308</v>
      </c>
      <c r="D28" s="35">
        <v>1365810</v>
      </c>
      <c r="E28" s="35">
        <v>250057</v>
      </c>
      <c r="F28" s="35">
        <v>40318</v>
      </c>
      <c r="G28" s="35">
        <v>35345</v>
      </c>
      <c r="H28" s="35">
        <v>2629</v>
      </c>
      <c r="I28" s="35">
        <v>312</v>
      </c>
      <c r="J28" s="35">
        <v>1101</v>
      </c>
      <c r="K28" s="35">
        <v>931</v>
      </c>
      <c r="L28" s="35">
        <v>1416308</v>
      </c>
      <c r="M28" s="37">
        <v>0.46096378413229999</v>
      </c>
      <c r="N28" s="35">
        <v>2782118</v>
      </c>
      <c r="O28" s="37">
        <v>0.90549205482323003</v>
      </c>
      <c r="P28" s="35">
        <v>3032175</v>
      </c>
      <c r="Q28" s="37">
        <v>0.98687775692247004</v>
      </c>
      <c r="R28" s="35">
        <v>3070149</v>
      </c>
      <c r="S28" s="37">
        <v>0.99923710159794998</v>
      </c>
      <c r="T28" s="36">
        <v>3.7189441928753002</v>
      </c>
    </row>
    <row r="29" spans="1:20" ht="12" customHeight="1" x14ac:dyDescent="0.35">
      <c r="A29" s="26" t="s">
        <v>34</v>
      </c>
      <c r="B29" s="39">
        <v>1093010</v>
      </c>
      <c r="C29" s="39">
        <v>822995</v>
      </c>
      <c r="D29" s="39">
        <v>166314</v>
      </c>
      <c r="E29" s="39">
        <v>66885</v>
      </c>
      <c r="F29" s="39">
        <v>36816</v>
      </c>
      <c r="G29" s="39">
        <v>25207</v>
      </c>
      <c r="H29" s="39">
        <v>5818</v>
      </c>
      <c r="I29" s="39">
        <v>3260</v>
      </c>
      <c r="J29" s="39">
        <v>1603</v>
      </c>
      <c r="K29" s="39">
        <v>928</v>
      </c>
      <c r="L29" s="39">
        <v>822995</v>
      </c>
      <c r="M29" s="40">
        <v>0.75296200400727997</v>
      </c>
      <c r="N29" s="39">
        <v>989309</v>
      </c>
      <c r="O29" s="40">
        <v>0.90512346639097996</v>
      </c>
      <c r="P29" s="39">
        <v>1056194</v>
      </c>
      <c r="Q29" s="40">
        <v>0.96631686809818995</v>
      </c>
      <c r="R29" s="39">
        <v>1087219</v>
      </c>
      <c r="S29" s="40">
        <v>0.99470178680889998</v>
      </c>
      <c r="T29" s="41">
        <v>3.27877924264188</v>
      </c>
    </row>
    <row r="30" spans="1:20" ht="12" customHeight="1" x14ac:dyDescent="0.35">
      <c r="A30" s="22" t="s">
        <v>35</v>
      </c>
      <c r="B30" s="35">
        <v>422776</v>
      </c>
      <c r="C30" s="35">
        <v>268688</v>
      </c>
      <c r="D30" s="35">
        <v>84256</v>
      </c>
      <c r="E30" s="35">
        <v>40009</v>
      </c>
      <c r="F30" s="35">
        <v>29823</v>
      </c>
      <c r="G30" s="35">
        <v>18606</v>
      </c>
      <c r="H30" s="35">
        <v>5463</v>
      </c>
      <c r="I30" s="35">
        <v>3226</v>
      </c>
      <c r="J30" s="35">
        <v>1601</v>
      </c>
      <c r="K30" s="35">
        <v>927</v>
      </c>
      <c r="L30" s="35">
        <v>268688</v>
      </c>
      <c r="M30" s="37">
        <v>0.63553276439533002</v>
      </c>
      <c r="N30" s="35">
        <v>352944</v>
      </c>
      <c r="O30" s="37">
        <v>0.83482506102522003</v>
      </c>
      <c r="P30" s="35">
        <v>392953</v>
      </c>
      <c r="Q30" s="37">
        <v>0.92945909890817002</v>
      </c>
      <c r="R30" s="35">
        <v>417022</v>
      </c>
      <c r="S30" s="37">
        <v>0.98638995591045997</v>
      </c>
      <c r="T30" s="36">
        <v>4.7537726834068197</v>
      </c>
    </row>
    <row r="31" spans="1:20" ht="12" customHeight="1" x14ac:dyDescent="0.35">
      <c r="A31" s="22" t="s">
        <v>46</v>
      </c>
      <c r="B31" s="35">
        <v>184701</v>
      </c>
      <c r="C31" s="35">
        <v>168406</v>
      </c>
      <c r="D31" s="35">
        <v>13490</v>
      </c>
      <c r="E31" s="35">
        <v>2459</v>
      </c>
      <c r="F31" s="35">
        <v>346</v>
      </c>
      <c r="G31" s="35">
        <v>295</v>
      </c>
      <c r="H31" s="35">
        <v>32</v>
      </c>
      <c r="I31" s="35">
        <v>17</v>
      </c>
      <c r="J31" s="35">
        <v>2</v>
      </c>
      <c r="K31" s="38">
        <v>0</v>
      </c>
      <c r="L31" s="35">
        <v>168406</v>
      </c>
      <c r="M31" s="37">
        <v>0.91177633039344996</v>
      </c>
      <c r="N31" s="35">
        <v>181896</v>
      </c>
      <c r="O31" s="37">
        <v>0.98481329283545005</v>
      </c>
      <c r="P31" s="35">
        <v>184355</v>
      </c>
      <c r="Q31" s="37">
        <v>0.99812670207525001</v>
      </c>
      <c r="R31" s="35">
        <v>184682</v>
      </c>
      <c r="S31" s="37">
        <v>0.99989713103880995</v>
      </c>
      <c r="T31" s="36">
        <v>1.85536082641675</v>
      </c>
    </row>
    <row r="32" spans="1:20" ht="12" customHeight="1" x14ac:dyDescent="0.35">
      <c r="A32" s="22" t="s">
        <v>47</v>
      </c>
      <c r="B32" s="35">
        <v>485533</v>
      </c>
      <c r="C32" s="35">
        <v>385901</v>
      </c>
      <c r="D32" s="35">
        <v>68568</v>
      </c>
      <c r="E32" s="35">
        <v>24417</v>
      </c>
      <c r="F32" s="35">
        <v>6647</v>
      </c>
      <c r="G32" s="35">
        <v>6306</v>
      </c>
      <c r="H32" s="35">
        <v>323</v>
      </c>
      <c r="I32" s="35">
        <v>17</v>
      </c>
      <c r="J32" s="38">
        <v>0</v>
      </c>
      <c r="K32" s="35">
        <v>1</v>
      </c>
      <c r="L32" s="35">
        <v>385901</v>
      </c>
      <c r="M32" s="37">
        <v>0.79479870575223999</v>
      </c>
      <c r="N32" s="35">
        <v>454469</v>
      </c>
      <c r="O32" s="37">
        <v>0.93602082659675001</v>
      </c>
      <c r="P32" s="35">
        <v>478886</v>
      </c>
      <c r="Q32" s="37">
        <v>0.98630989036789996</v>
      </c>
      <c r="R32" s="35">
        <v>485515</v>
      </c>
      <c r="S32" s="37">
        <v>0.99996292733964998</v>
      </c>
      <c r="T32" s="36">
        <v>2.5359151695147402</v>
      </c>
    </row>
    <row r="33" spans="1:20" ht="12" customHeight="1" x14ac:dyDescent="0.35">
      <c r="A33" s="26" t="s">
        <v>36</v>
      </c>
      <c r="B33" s="39">
        <v>89199</v>
      </c>
      <c r="C33" s="39">
        <v>38013</v>
      </c>
      <c r="D33" s="39">
        <v>24913</v>
      </c>
      <c r="E33" s="39">
        <v>16917</v>
      </c>
      <c r="F33" s="39">
        <v>9356</v>
      </c>
      <c r="G33" s="39">
        <v>7330</v>
      </c>
      <c r="H33" s="39">
        <v>1415</v>
      </c>
      <c r="I33" s="39">
        <v>444</v>
      </c>
      <c r="J33" s="39">
        <v>102</v>
      </c>
      <c r="K33" s="39">
        <v>65</v>
      </c>
      <c r="L33" s="39">
        <v>38013</v>
      </c>
      <c r="M33" s="40">
        <v>0.42615948609289001</v>
      </c>
      <c r="N33" s="39">
        <v>62926</v>
      </c>
      <c r="O33" s="40">
        <v>0.70545633919662998</v>
      </c>
      <c r="P33" s="39">
        <v>79843</v>
      </c>
      <c r="Q33" s="40">
        <v>0.89511093173690004</v>
      </c>
      <c r="R33" s="39">
        <v>88588</v>
      </c>
      <c r="S33" s="40">
        <v>0.99315014742317997</v>
      </c>
      <c r="T33" s="41">
        <v>5.9561093734234696</v>
      </c>
    </row>
    <row r="34" spans="1:20" ht="12" customHeight="1" x14ac:dyDescent="0.35">
      <c r="A34" s="22" t="s">
        <v>37</v>
      </c>
      <c r="B34" s="35">
        <v>20976</v>
      </c>
      <c r="C34" s="35">
        <v>3942</v>
      </c>
      <c r="D34" s="35">
        <v>7585</v>
      </c>
      <c r="E34" s="35">
        <v>6907</v>
      </c>
      <c r="F34" s="35">
        <v>2542</v>
      </c>
      <c r="G34" s="35">
        <v>2174</v>
      </c>
      <c r="H34" s="35">
        <v>285</v>
      </c>
      <c r="I34" s="35">
        <v>62</v>
      </c>
      <c r="J34" s="35">
        <v>14</v>
      </c>
      <c r="K34" s="35">
        <v>7</v>
      </c>
      <c r="L34" s="35">
        <v>3942</v>
      </c>
      <c r="M34" s="37">
        <v>0.18792906178489999</v>
      </c>
      <c r="N34" s="35">
        <v>11527</v>
      </c>
      <c r="O34" s="37">
        <v>0.54953279938977995</v>
      </c>
      <c r="P34" s="35">
        <v>18434</v>
      </c>
      <c r="Q34" s="37">
        <v>0.87881388253241999</v>
      </c>
      <c r="R34" s="35">
        <v>20893</v>
      </c>
      <c r="S34" s="37">
        <v>0.99604309687262005</v>
      </c>
      <c r="T34" s="36">
        <v>7.3717820366132703</v>
      </c>
    </row>
    <row r="35" spans="1:20" ht="12" customHeight="1" x14ac:dyDescent="0.35">
      <c r="A35" s="22" t="s">
        <v>38</v>
      </c>
      <c r="B35" s="35">
        <v>55260</v>
      </c>
      <c r="C35" s="35">
        <v>22770</v>
      </c>
      <c r="D35" s="35">
        <v>15885</v>
      </c>
      <c r="E35" s="35">
        <v>9828</v>
      </c>
      <c r="F35" s="35">
        <v>6777</v>
      </c>
      <c r="G35" s="35">
        <v>5122</v>
      </c>
      <c r="H35" s="35">
        <v>1129</v>
      </c>
      <c r="I35" s="35">
        <v>380</v>
      </c>
      <c r="J35" s="35">
        <v>88</v>
      </c>
      <c r="K35" s="35">
        <v>58</v>
      </c>
      <c r="L35" s="35">
        <v>22770</v>
      </c>
      <c r="M35" s="37">
        <v>0.41205211726384</v>
      </c>
      <c r="N35" s="35">
        <v>38655</v>
      </c>
      <c r="O35" s="37">
        <v>0.69951140065146999</v>
      </c>
      <c r="P35" s="35">
        <v>48483</v>
      </c>
      <c r="Q35" s="37">
        <v>0.87736156351792005</v>
      </c>
      <c r="R35" s="35">
        <v>54734</v>
      </c>
      <c r="S35" s="37">
        <v>0.99048136083966998</v>
      </c>
      <c r="T35" s="36">
        <v>6.3486699239956597</v>
      </c>
    </row>
    <row r="36" spans="1:20" ht="12" customHeight="1" x14ac:dyDescent="0.35">
      <c r="A36" s="22" t="s">
        <v>48</v>
      </c>
      <c r="B36" s="35">
        <v>12963</v>
      </c>
      <c r="C36" s="35">
        <v>11301</v>
      </c>
      <c r="D36" s="35">
        <v>1443</v>
      </c>
      <c r="E36" s="35">
        <v>182</v>
      </c>
      <c r="F36" s="35">
        <v>37</v>
      </c>
      <c r="G36" s="35">
        <v>34</v>
      </c>
      <c r="H36" s="35">
        <v>1</v>
      </c>
      <c r="I36" s="35">
        <v>2</v>
      </c>
      <c r="J36" s="38">
        <v>0</v>
      </c>
      <c r="K36" s="38">
        <v>0</v>
      </c>
      <c r="L36" s="35">
        <v>11301</v>
      </c>
      <c r="M36" s="37">
        <v>0.87178893774588995</v>
      </c>
      <c r="N36" s="35">
        <v>12744</v>
      </c>
      <c r="O36" s="37">
        <v>0.98310576255495996</v>
      </c>
      <c r="P36" s="35">
        <v>12926</v>
      </c>
      <c r="Q36" s="37">
        <v>0.99714572244079003</v>
      </c>
      <c r="R36" s="35">
        <v>12961</v>
      </c>
      <c r="S36" s="37">
        <v>0.99984571472653005</v>
      </c>
      <c r="T36" s="36">
        <v>1.9919000231427899</v>
      </c>
    </row>
    <row r="37" spans="1:20" ht="12" customHeight="1" x14ac:dyDescent="0.35">
      <c r="A37" s="26" t="s">
        <v>44</v>
      </c>
      <c r="B37" s="39">
        <v>449459</v>
      </c>
      <c r="C37" s="39">
        <v>250354</v>
      </c>
      <c r="D37" s="39">
        <v>122416</v>
      </c>
      <c r="E37" s="39">
        <v>56269</v>
      </c>
      <c r="F37" s="39">
        <v>20420</v>
      </c>
      <c r="G37" s="39">
        <v>17539</v>
      </c>
      <c r="H37" s="39">
        <v>2254</v>
      </c>
      <c r="I37" s="39">
        <v>540</v>
      </c>
      <c r="J37" s="39">
        <v>81</v>
      </c>
      <c r="K37" s="39">
        <v>6</v>
      </c>
      <c r="L37" s="39">
        <v>250354</v>
      </c>
      <c r="M37" s="40">
        <v>0.55701187427552001</v>
      </c>
      <c r="N37" s="39">
        <v>372770</v>
      </c>
      <c r="O37" s="40">
        <v>0.82937487067785998</v>
      </c>
      <c r="P37" s="39">
        <v>429039</v>
      </c>
      <c r="Q37" s="40">
        <v>0.95456760238420002</v>
      </c>
      <c r="R37" s="39">
        <v>448832</v>
      </c>
      <c r="S37" s="40">
        <v>0.99860498955411003</v>
      </c>
      <c r="T37" s="41">
        <v>4.1137456364206697</v>
      </c>
    </row>
    <row r="38" spans="1:20" ht="12" customHeight="1" x14ac:dyDescent="0.35">
      <c r="A38" s="22" t="s">
        <v>49</v>
      </c>
      <c r="B38" s="35">
        <v>158880</v>
      </c>
      <c r="C38" s="35">
        <v>76478</v>
      </c>
      <c r="D38" s="35">
        <v>49136</v>
      </c>
      <c r="E38" s="35">
        <v>24157</v>
      </c>
      <c r="F38" s="35">
        <v>9109</v>
      </c>
      <c r="G38" s="35">
        <v>7801</v>
      </c>
      <c r="H38" s="35">
        <v>1000</v>
      </c>
      <c r="I38" s="35">
        <v>261</v>
      </c>
      <c r="J38" s="35">
        <v>42</v>
      </c>
      <c r="K38" s="35">
        <v>5</v>
      </c>
      <c r="L38" s="35">
        <v>76478</v>
      </c>
      <c r="M38" s="37">
        <v>0.48135699899294998</v>
      </c>
      <c r="N38" s="35">
        <v>125614</v>
      </c>
      <c r="O38" s="37">
        <v>0.79062185297080001</v>
      </c>
      <c r="P38" s="35">
        <v>149771</v>
      </c>
      <c r="Q38" s="37">
        <v>0.94266742195368003</v>
      </c>
      <c r="R38" s="35">
        <v>158572</v>
      </c>
      <c r="S38" s="37">
        <v>0.99806143001006997</v>
      </c>
      <c r="T38" s="36">
        <v>4.6572507552870102</v>
      </c>
    </row>
    <row r="39" spans="1:20" ht="12" customHeight="1" x14ac:dyDescent="0.35">
      <c r="A39" s="22" t="s">
        <v>50</v>
      </c>
      <c r="B39" s="35">
        <v>130992</v>
      </c>
      <c r="C39" s="35">
        <v>82489</v>
      </c>
      <c r="D39" s="35">
        <v>31827</v>
      </c>
      <c r="E39" s="35">
        <v>12944</v>
      </c>
      <c r="F39" s="35">
        <v>3732</v>
      </c>
      <c r="G39" s="35">
        <v>3294</v>
      </c>
      <c r="H39" s="35">
        <v>374</v>
      </c>
      <c r="I39" s="35">
        <v>61</v>
      </c>
      <c r="J39" s="35">
        <v>3</v>
      </c>
      <c r="K39" s="38">
        <v>0</v>
      </c>
      <c r="L39" s="35">
        <v>82489</v>
      </c>
      <c r="M39" s="37">
        <v>0.62972547941859003</v>
      </c>
      <c r="N39" s="35">
        <v>114316</v>
      </c>
      <c r="O39" s="37">
        <v>0.87269451569560996</v>
      </c>
      <c r="P39" s="35">
        <v>127260</v>
      </c>
      <c r="Q39" s="37">
        <v>0.97150971051667001</v>
      </c>
      <c r="R39" s="35">
        <v>130928</v>
      </c>
      <c r="S39" s="37">
        <v>0.99951142054477005</v>
      </c>
      <c r="T39" s="36">
        <v>3.4897169292781198</v>
      </c>
    </row>
    <row r="40" spans="1:20" ht="12" customHeight="1" x14ac:dyDescent="0.35">
      <c r="A40" s="22" t="s">
        <v>51</v>
      </c>
      <c r="B40" s="35">
        <v>159587</v>
      </c>
      <c r="C40" s="35">
        <v>91387</v>
      </c>
      <c r="D40" s="35">
        <v>41453</v>
      </c>
      <c r="E40" s="35">
        <v>19168</v>
      </c>
      <c r="F40" s="35">
        <v>7579</v>
      </c>
      <c r="G40" s="35">
        <v>6444</v>
      </c>
      <c r="H40" s="35">
        <v>880</v>
      </c>
      <c r="I40" s="35">
        <v>218</v>
      </c>
      <c r="J40" s="35">
        <v>36</v>
      </c>
      <c r="K40" s="35">
        <v>1</v>
      </c>
      <c r="L40" s="35">
        <v>91387</v>
      </c>
      <c r="M40" s="37">
        <v>0.57264689479719999</v>
      </c>
      <c r="N40" s="35">
        <v>132840</v>
      </c>
      <c r="O40" s="37">
        <v>0.83239862896101002</v>
      </c>
      <c r="P40" s="35">
        <v>152008</v>
      </c>
      <c r="Q40" s="37">
        <v>0.95250866298632997</v>
      </c>
      <c r="R40" s="35">
        <v>159332</v>
      </c>
      <c r="S40" s="37">
        <v>0.99840212548641005</v>
      </c>
      <c r="T40" s="36">
        <v>4.0848628021079403</v>
      </c>
    </row>
    <row r="41" spans="1:20" ht="12" customHeight="1" x14ac:dyDescent="0.35">
      <c r="A41" s="26" t="s">
        <v>39</v>
      </c>
      <c r="B41" s="39">
        <v>652019</v>
      </c>
      <c r="C41" s="39">
        <v>301566</v>
      </c>
      <c r="D41" s="39">
        <v>264474</v>
      </c>
      <c r="E41" s="39">
        <v>66145</v>
      </c>
      <c r="F41" s="39">
        <v>19834</v>
      </c>
      <c r="G41" s="39">
        <v>17320</v>
      </c>
      <c r="H41" s="39">
        <v>1983</v>
      </c>
      <c r="I41" s="39">
        <v>437</v>
      </c>
      <c r="J41" s="39">
        <v>68</v>
      </c>
      <c r="K41" s="39">
        <v>26</v>
      </c>
      <c r="L41" s="39">
        <v>301566</v>
      </c>
      <c r="M41" s="40">
        <v>0.46251106179420998</v>
      </c>
      <c r="N41" s="39">
        <v>566040</v>
      </c>
      <c r="O41" s="40">
        <v>0.86813421081288</v>
      </c>
      <c r="P41" s="39">
        <v>632185</v>
      </c>
      <c r="Q41" s="40">
        <v>0.96958064105494002</v>
      </c>
      <c r="R41" s="39">
        <v>651488</v>
      </c>
      <c r="S41" s="40">
        <v>0.99918560655441002</v>
      </c>
      <c r="T41" s="41">
        <v>4.0456075666506699</v>
      </c>
    </row>
    <row r="42" spans="1:20" ht="12" customHeight="1" x14ac:dyDescent="0.35">
      <c r="A42" s="22" t="s">
        <v>40</v>
      </c>
      <c r="B42" s="35">
        <v>57306</v>
      </c>
      <c r="C42" s="35">
        <v>7013</v>
      </c>
      <c r="D42" s="35">
        <v>15825</v>
      </c>
      <c r="E42" s="35">
        <v>20740</v>
      </c>
      <c r="F42" s="35">
        <v>13728</v>
      </c>
      <c r="G42" s="35">
        <v>11360</v>
      </c>
      <c r="H42" s="35">
        <v>1871</v>
      </c>
      <c r="I42" s="35">
        <v>423</v>
      </c>
      <c r="J42" s="35">
        <v>57</v>
      </c>
      <c r="K42" s="35">
        <v>17</v>
      </c>
      <c r="L42" s="35">
        <v>7013</v>
      </c>
      <c r="M42" s="37">
        <v>0.12237811049454</v>
      </c>
      <c r="N42" s="35">
        <v>22838</v>
      </c>
      <c r="O42" s="37">
        <v>0.39852720483020998</v>
      </c>
      <c r="P42" s="35">
        <v>43578</v>
      </c>
      <c r="Q42" s="37">
        <v>0.76044393257250997</v>
      </c>
      <c r="R42" s="35">
        <v>56809</v>
      </c>
      <c r="S42" s="37">
        <v>0.99132726067078003</v>
      </c>
      <c r="T42" s="36">
        <v>9.6915506229714197</v>
      </c>
    </row>
    <row r="43" spans="1:20" ht="12" customHeight="1" x14ac:dyDescent="0.35">
      <c r="A43" s="22" t="s">
        <v>41</v>
      </c>
      <c r="B43" s="35">
        <v>210</v>
      </c>
      <c r="C43" s="35">
        <v>87</v>
      </c>
      <c r="D43" s="35">
        <v>33</v>
      </c>
      <c r="E43" s="35">
        <v>46</v>
      </c>
      <c r="F43" s="35">
        <v>44</v>
      </c>
      <c r="G43" s="35">
        <v>26</v>
      </c>
      <c r="H43" s="35">
        <v>16</v>
      </c>
      <c r="I43" s="38">
        <v>0</v>
      </c>
      <c r="J43" s="35">
        <v>2</v>
      </c>
      <c r="K43" s="38">
        <v>0</v>
      </c>
      <c r="L43" s="35">
        <v>87</v>
      </c>
      <c r="M43" s="37">
        <v>0.41428571428570998</v>
      </c>
      <c r="N43" s="35">
        <v>120</v>
      </c>
      <c r="O43" s="37">
        <v>0.57142857142856995</v>
      </c>
      <c r="P43" s="35">
        <v>166</v>
      </c>
      <c r="Q43" s="37">
        <v>0.79047619047619</v>
      </c>
      <c r="R43" s="35">
        <v>208</v>
      </c>
      <c r="S43" s="37">
        <v>0.99047619047618995</v>
      </c>
      <c r="T43" s="36">
        <v>8.5571428571428605</v>
      </c>
    </row>
    <row r="44" spans="1:20" ht="12" customHeight="1" x14ac:dyDescent="0.35">
      <c r="A44" s="22" t="s">
        <v>42</v>
      </c>
      <c r="B44" s="35">
        <v>594503</v>
      </c>
      <c r="C44" s="35">
        <v>294466</v>
      </c>
      <c r="D44" s="35">
        <v>248616</v>
      </c>
      <c r="E44" s="35">
        <v>45359</v>
      </c>
      <c r="F44" s="35">
        <v>6062</v>
      </c>
      <c r="G44" s="35">
        <v>5934</v>
      </c>
      <c r="H44" s="35">
        <v>96</v>
      </c>
      <c r="I44" s="35">
        <v>14</v>
      </c>
      <c r="J44" s="35">
        <v>9</v>
      </c>
      <c r="K44" s="35">
        <v>9</v>
      </c>
      <c r="L44" s="35">
        <v>294466</v>
      </c>
      <c r="M44" s="37">
        <v>0.49531457368592002</v>
      </c>
      <c r="N44" s="35">
        <v>543082</v>
      </c>
      <c r="O44" s="37">
        <v>0.91350590325028003</v>
      </c>
      <c r="P44" s="35">
        <v>588441</v>
      </c>
      <c r="Q44" s="37">
        <v>0.98980324741842995</v>
      </c>
      <c r="R44" s="35">
        <v>594471</v>
      </c>
      <c r="S44" s="37">
        <v>0.99994617352645998</v>
      </c>
      <c r="T44" s="36">
        <v>3.4997838530671799</v>
      </c>
    </row>
    <row r="45" spans="1:20" ht="12" customHeight="1" x14ac:dyDescent="0.35">
      <c r="A45" s="26" t="s">
        <v>45</v>
      </c>
      <c r="B45" s="39">
        <v>5718</v>
      </c>
      <c r="C45" s="39">
        <v>3174</v>
      </c>
      <c r="D45" s="39">
        <v>1392</v>
      </c>
      <c r="E45" s="39">
        <v>555</v>
      </c>
      <c r="F45" s="39">
        <v>597</v>
      </c>
      <c r="G45" s="39">
        <v>246</v>
      </c>
      <c r="H45" s="39">
        <v>137</v>
      </c>
      <c r="I45" s="39">
        <v>114</v>
      </c>
      <c r="J45" s="39">
        <v>53</v>
      </c>
      <c r="K45" s="39">
        <v>47</v>
      </c>
      <c r="L45" s="39">
        <v>3174</v>
      </c>
      <c r="M45" s="40">
        <v>0.55508919202518003</v>
      </c>
      <c r="N45" s="39">
        <v>4566</v>
      </c>
      <c r="O45" s="40">
        <v>0.79853095487933001</v>
      </c>
      <c r="P45" s="39">
        <v>5121</v>
      </c>
      <c r="Q45" s="40">
        <v>0.89559286463799004</v>
      </c>
      <c r="R45" s="39">
        <v>5504</v>
      </c>
      <c r="S45" s="40">
        <v>0.96257432668764997</v>
      </c>
      <c r="T45" s="41">
        <v>6.7639034627492096</v>
      </c>
    </row>
    <row r="46" spans="1:20" ht="12" customHeight="1" x14ac:dyDescent="0.35">
      <c r="A46" s="22" t="s">
        <v>52</v>
      </c>
      <c r="B46" s="35">
        <v>3958</v>
      </c>
      <c r="C46" s="35">
        <v>2649</v>
      </c>
      <c r="D46" s="35">
        <v>985</v>
      </c>
      <c r="E46" s="35">
        <v>293</v>
      </c>
      <c r="F46" s="35">
        <v>31</v>
      </c>
      <c r="G46" s="35">
        <v>29</v>
      </c>
      <c r="H46" s="35">
        <v>1</v>
      </c>
      <c r="I46" s="35">
        <v>1</v>
      </c>
      <c r="J46" s="38">
        <v>0</v>
      </c>
      <c r="K46" s="38">
        <v>0</v>
      </c>
      <c r="L46" s="35">
        <v>2649</v>
      </c>
      <c r="M46" s="37">
        <v>0.66927741283477005</v>
      </c>
      <c r="N46" s="35">
        <v>3634</v>
      </c>
      <c r="O46" s="37">
        <v>0.91814047498736995</v>
      </c>
      <c r="P46" s="35">
        <v>3927</v>
      </c>
      <c r="Q46" s="37">
        <v>0.99216776149569996</v>
      </c>
      <c r="R46" s="35">
        <v>3957</v>
      </c>
      <c r="S46" s="37">
        <v>0.99974734714502</v>
      </c>
      <c r="T46" s="36">
        <v>2.9416371905002499</v>
      </c>
    </row>
    <row r="47" spans="1:20" ht="12" customHeight="1" x14ac:dyDescent="0.35">
      <c r="A47" s="22" t="s">
        <v>53</v>
      </c>
      <c r="B47" s="35">
        <v>566</v>
      </c>
      <c r="C47" s="35">
        <v>27</v>
      </c>
      <c r="D47" s="35">
        <v>24</v>
      </c>
      <c r="E47" s="35">
        <v>70</v>
      </c>
      <c r="F47" s="35">
        <v>445</v>
      </c>
      <c r="G47" s="35">
        <v>148</v>
      </c>
      <c r="H47" s="35">
        <v>130</v>
      </c>
      <c r="I47" s="35">
        <v>108</v>
      </c>
      <c r="J47" s="35">
        <v>49</v>
      </c>
      <c r="K47" s="35">
        <v>10</v>
      </c>
      <c r="L47" s="35">
        <v>27</v>
      </c>
      <c r="M47" s="37">
        <v>4.7703180212009998E-2</v>
      </c>
      <c r="N47" s="35">
        <v>51</v>
      </c>
      <c r="O47" s="37">
        <v>9.0106007067140004E-2</v>
      </c>
      <c r="P47" s="35">
        <v>121</v>
      </c>
      <c r="Q47" s="37">
        <v>0.21378091872791999</v>
      </c>
      <c r="R47" s="35">
        <v>399</v>
      </c>
      <c r="S47" s="37">
        <v>0.70494699646643</v>
      </c>
      <c r="T47" s="36">
        <v>30.580388692579501</v>
      </c>
    </row>
    <row r="48" spans="1:20" ht="12" customHeight="1" x14ac:dyDescent="0.35">
      <c r="A48" s="22" t="s">
        <v>54</v>
      </c>
      <c r="B48" s="35">
        <v>39</v>
      </c>
      <c r="C48" s="35">
        <v>30</v>
      </c>
      <c r="D48" s="35">
        <v>4</v>
      </c>
      <c r="E48" s="35">
        <v>5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5">
        <v>30</v>
      </c>
      <c r="M48" s="37">
        <v>0.76923076923077005</v>
      </c>
      <c r="N48" s="35">
        <v>34</v>
      </c>
      <c r="O48" s="37">
        <v>0.87179487179487003</v>
      </c>
      <c r="P48" s="35">
        <v>39</v>
      </c>
      <c r="Q48" s="37">
        <v>1</v>
      </c>
      <c r="R48" s="35">
        <v>39</v>
      </c>
      <c r="S48" s="37">
        <v>1</v>
      </c>
      <c r="T48" s="36">
        <v>2.7692307692307701</v>
      </c>
    </row>
    <row r="49" spans="1:20" ht="12" customHeight="1" x14ac:dyDescent="0.35">
      <c r="A49" s="22" t="s">
        <v>55</v>
      </c>
      <c r="B49" s="35">
        <v>1112</v>
      </c>
      <c r="C49" s="35">
        <v>464</v>
      </c>
      <c r="D49" s="35">
        <v>379</v>
      </c>
      <c r="E49" s="35">
        <v>187</v>
      </c>
      <c r="F49" s="35">
        <v>82</v>
      </c>
      <c r="G49" s="35">
        <v>69</v>
      </c>
      <c r="H49" s="35">
        <v>6</v>
      </c>
      <c r="I49" s="35">
        <v>5</v>
      </c>
      <c r="J49" s="35">
        <v>2</v>
      </c>
      <c r="K49" s="38">
        <v>0</v>
      </c>
      <c r="L49" s="35">
        <v>464</v>
      </c>
      <c r="M49" s="37">
        <v>0.41726618705036</v>
      </c>
      <c r="N49" s="35">
        <v>843</v>
      </c>
      <c r="O49" s="37">
        <v>0.75809352517985995</v>
      </c>
      <c r="P49" s="35">
        <v>1030</v>
      </c>
      <c r="Q49" s="37">
        <v>0.92625899280575996</v>
      </c>
      <c r="R49" s="35">
        <v>1105</v>
      </c>
      <c r="S49" s="37">
        <v>0.99370503597121995</v>
      </c>
      <c r="T49" s="36">
        <v>5.3080035971223003</v>
      </c>
    </row>
    <row r="50" spans="1:20" ht="12" customHeight="1" x14ac:dyDescent="0.35">
      <c r="A50" s="22" t="s">
        <v>56</v>
      </c>
      <c r="B50" s="35">
        <v>43</v>
      </c>
      <c r="C50" s="35">
        <v>4</v>
      </c>
      <c r="D50" s="38">
        <v>0</v>
      </c>
      <c r="E50" s="38">
        <v>0</v>
      </c>
      <c r="F50" s="35">
        <v>39</v>
      </c>
      <c r="G50" s="38">
        <v>0</v>
      </c>
      <c r="H50" s="38">
        <v>0</v>
      </c>
      <c r="I50" s="38">
        <v>0</v>
      </c>
      <c r="J50" s="35">
        <v>2</v>
      </c>
      <c r="K50" s="35">
        <v>37</v>
      </c>
      <c r="L50" s="35">
        <v>4</v>
      </c>
      <c r="M50" s="37">
        <v>9.3023255813950004E-2</v>
      </c>
      <c r="N50" s="35">
        <v>4</v>
      </c>
      <c r="O50" s="37">
        <v>9.3023255813950004E-2</v>
      </c>
      <c r="P50" s="35">
        <v>4</v>
      </c>
      <c r="Q50" s="37">
        <v>9.3023255813950004E-2</v>
      </c>
      <c r="R50" s="35">
        <v>4</v>
      </c>
      <c r="S50" s="37">
        <v>9.3023255813950004E-2</v>
      </c>
      <c r="T50" s="36">
        <v>86.3720930232558</v>
      </c>
    </row>
    <row r="51" spans="1:20" ht="12.75" customHeight="1" x14ac:dyDescent="0.35">
      <c r="A51" s="58" t="s">
        <v>62</v>
      </c>
      <c r="P51" s="18"/>
    </row>
    <row r="52" spans="1:20" ht="12.75" customHeight="1" x14ac:dyDescent="0.35"/>
    <row r="53" spans="1:20" ht="12.75" customHeight="1" x14ac:dyDescent="0.35">
      <c r="A53" s="17" t="s">
        <v>22</v>
      </c>
    </row>
    <row r="54" spans="1:20" ht="12.75" customHeight="1" x14ac:dyDescent="0.35">
      <c r="A54" s="17" t="s">
        <v>23</v>
      </c>
    </row>
    <row r="55" spans="1:20" ht="12.75" customHeight="1" x14ac:dyDescent="0.35">
      <c r="A55" s="17" t="s">
        <v>24</v>
      </c>
      <c r="P55" s="18" t="s">
        <v>25</v>
      </c>
    </row>
    <row r="56" spans="1:20" x14ac:dyDescent="0.35">
      <c r="P56" s="18" t="s">
        <v>26</v>
      </c>
    </row>
    <row r="57" spans="1:20" x14ac:dyDescent="0.35">
      <c r="P57" s="18" t="s">
        <v>27</v>
      </c>
    </row>
  </sheetData>
  <autoFilter ref="A4:A54" xr:uid="{00000000-0009-0000-0000-000001000000}"/>
  <mergeCells count="7">
    <mergeCell ref="R4:S4"/>
    <mergeCell ref="A4:A5"/>
    <mergeCell ref="B5:K5"/>
    <mergeCell ref="A2:T2"/>
    <mergeCell ref="L4:M4"/>
    <mergeCell ref="N4:O4"/>
    <mergeCell ref="P4:Q4"/>
  </mergeCells>
  <pageMargins left="0.23622047244094491" right="0.23622047244094491" top="0.74803149606299213" bottom="0.17" header="0.31496062992125984" footer="0.31496062992125984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58"/>
  <sheetViews>
    <sheetView workbookViewId="0">
      <selection activeCell="R3" sqref="R3"/>
    </sheetView>
  </sheetViews>
  <sheetFormatPr defaultRowHeight="14.5" x14ac:dyDescent="0.35"/>
  <cols>
    <col min="1" max="1" width="44.26953125" customWidth="1"/>
    <col min="2" max="2" width="8.453125" customWidth="1"/>
    <col min="4" max="4" width="8.7265625" customWidth="1"/>
    <col min="6" max="6" width="10.26953125" customWidth="1"/>
    <col min="8" max="8" width="7.54296875" customWidth="1"/>
    <col min="9" max="9" width="7.81640625" customWidth="1"/>
    <col min="10" max="10" width="8.26953125" customWidth="1"/>
    <col min="11" max="11" width="7.54296875" customWidth="1"/>
    <col min="12" max="19" width="8.26953125" customWidth="1"/>
    <col min="20" max="20" width="12.453125" customWidth="1"/>
  </cols>
  <sheetData>
    <row r="2" spans="1:20" x14ac:dyDescent="0.35">
      <c r="A2" s="187" t="s">
        <v>94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6.75" customHeight="1" x14ac:dyDescent="0.35"/>
    <row r="4" spans="1:20" ht="58" x14ac:dyDescent="0.35">
      <c r="A4" s="198" t="s">
        <v>17</v>
      </c>
      <c r="B4" s="7" t="s">
        <v>0</v>
      </c>
      <c r="C4" s="1" t="s">
        <v>1</v>
      </c>
      <c r="D4" s="1" t="s">
        <v>2</v>
      </c>
      <c r="E4" s="1" t="s">
        <v>3</v>
      </c>
      <c r="F4" s="7" t="s">
        <v>18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99" t="s">
        <v>9</v>
      </c>
      <c r="M4" s="199"/>
      <c r="N4" s="199" t="s">
        <v>10</v>
      </c>
      <c r="O4" s="199"/>
      <c r="P4" s="199" t="s">
        <v>11</v>
      </c>
      <c r="Q4" s="199"/>
      <c r="R4" s="199" t="s">
        <v>12</v>
      </c>
      <c r="S4" s="199"/>
      <c r="T4" s="92" t="s">
        <v>63</v>
      </c>
    </row>
    <row r="5" spans="1:20" x14ac:dyDescent="0.35">
      <c r="A5" s="198"/>
      <c r="B5" s="200" t="s">
        <v>13</v>
      </c>
      <c r="C5" s="201"/>
      <c r="D5" s="201"/>
      <c r="E5" s="201"/>
      <c r="F5" s="201"/>
      <c r="G5" s="201"/>
      <c r="H5" s="201"/>
      <c r="I5" s="201"/>
      <c r="J5" s="201"/>
      <c r="K5" s="202"/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2" t="s">
        <v>15</v>
      </c>
      <c r="R5" s="2" t="s">
        <v>14</v>
      </c>
      <c r="S5" s="2" t="s">
        <v>15</v>
      </c>
      <c r="T5" s="2" t="s">
        <v>16</v>
      </c>
    </row>
    <row r="6" spans="1:20" x14ac:dyDescent="0.35">
      <c r="A6" s="19" t="s">
        <v>19</v>
      </c>
      <c r="B6" s="14">
        <v>6293644</v>
      </c>
      <c r="C6" s="14">
        <v>3519652</v>
      </c>
      <c r="D6" s="14">
        <v>1942990</v>
      </c>
      <c r="E6" s="14">
        <v>548626</v>
      </c>
      <c r="F6" s="14">
        <v>282376</v>
      </c>
      <c r="G6" s="14">
        <v>219422</v>
      </c>
      <c r="H6" s="14">
        <v>39557</v>
      </c>
      <c r="I6" s="14">
        <v>15503</v>
      </c>
      <c r="J6" s="14">
        <v>4832</v>
      </c>
      <c r="K6" s="14">
        <v>3062</v>
      </c>
      <c r="L6" s="14">
        <v>3519652</v>
      </c>
      <c r="M6" s="15">
        <v>0.55923913078020004</v>
      </c>
      <c r="N6" s="14">
        <v>5462642</v>
      </c>
      <c r="O6" s="15">
        <v>0.86796170866988998</v>
      </c>
      <c r="P6" s="14">
        <v>6011268</v>
      </c>
      <c r="Q6" s="15">
        <v>0.95513314702897001</v>
      </c>
      <c r="R6" s="14">
        <v>6270247</v>
      </c>
      <c r="S6" s="15">
        <v>0.99628243987108001</v>
      </c>
      <c r="T6" s="16">
        <v>4.0535920048862</v>
      </c>
    </row>
    <row r="7" spans="1:20" x14ac:dyDescent="0.35">
      <c r="A7" s="20" t="s">
        <v>20</v>
      </c>
      <c r="B7" s="11">
        <v>280098</v>
      </c>
      <c r="C7" s="11">
        <v>98526</v>
      </c>
      <c r="D7" s="11">
        <v>78358</v>
      </c>
      <c r="E7" s="11">
        <v>64660</v>
      </c>
      <c r="F7" s="11">
        <v>38554</v>
      </c>
      <c r="G7" s="11">
        <v>28601</v>
      </c>
      <c r="H7" s="11">
        <v>5964</v>
      </c>
      <c r="I7" s="11">
        <v>2384</v>
      </c>
      <c r="J7" s="11">
        <v>1214</v>
      </c>
      <c r="K7" s="11">
        <v>391</v>
      </c>
      <c r="L7" s="11">
        <v>98526</v>
      </c>
      <c r="M7" s="12">
        <v>0.35175545701861</v>
      </c>
      <c r="N7" s="11">
        <v>176884</v>
      </c>
      <c r="O7" s="12">
        <v>0.63150754378825003</v>
      </c>
      <c r="P7" s="11">
        <v>241544</v>
      </c>
      <c r="Q7" s="12">
        <v>0.86235531849567004</v>
      </c>
      <c r="R7" s="11">
        <v>276109</v>
      </c>
      <c r="S7" s="12">
        <v>0.98575855593398998</v>
      </c>
      <c r="T7" s="13">
        <v>7.2215367478525403</v>
      </c>
    </row>
    <row r="8" spans="1:20" x14ac:dyDescent="0.35">
      <c r="A8" s="21" t="s">
        <v>28</v>
      </c>
      <c r="B8" s="8">
        <v>147907</v>
      </c>
      <c r="C8" s="8">
        <v>54389</v>
      </c>
      <c r="D8" s="8">
        <v>43541</v>
      </c>
      <c r="E8" s="8">
        <v>30524</v>
      </c>
      <c r="F8" s="8">
        <v>19453</v>
      </c>
      <c r="G8" s="8">
        <v>14345</v>
      </c>
      <c r="H8" s="8">
        <v>3150</v>
      </c>
      <c r="I8" s="8">
        <v>1345</v>
      </c>
      <c r="J8" s="8">
        <v>398</v>
      </c>
      <c r="K8" s="8">
        <v>215</v>
      </c>
      <c r="L8" s="8">
        <v>54389</v>
      </c>
      <c r="M8" s="9">
        <v>0.36772431325089</v>
      </c>
      <c r="N8" s="8">
        <v>97930</v>
      </c>
      <c r="O8" s="9">
        <v>0.66210524180734998</v>
      </c>
      <c r="P8" s="8">
        <v>128454</v>
      </c>
      <c r="Q8" s="9">
        <v>0.86847816533361999</v>
      </c>
      <c r="R8" s="8">
        <v>145949</v>
      </c>
      <c r="S8" s="9">
        <v>0.98676195176699</v>
      </c>
      <c r="T8" s="10">
        <v>6.90425740499097</v>
      </c>
    </row>
    <row r="9" spans="1:20" ht="12" customHeight="1" x14ac:dyDescent="0.35">
      <c r="A9" s="22" t="s">
        <v>29</v>
      </c>
      <c r="B9" s="3">
        <v>113956</v>
      </c>
      <c r="C9" s="3">
        <v>34951</v>
      </c>
      <c r="D9" s="3">
        <v>35435</v>
      </c>
      <c r="E9" s="3">
        <v>25399</v>
      </c>
      <c r="F9" s="3">
        <v>18171</v>
      </c>
      <c r="G9" s="3">
        <v>13249</v>
      </c>
      <c r="H9" s="3">
        <v>3016</v>
      </c>
      <c r="I9" s="3">
        <v>1307</v>
      </c>
      <c r="J9" s="3">
        <v>387</v>
      </c>
      <c r="K9" s="3">
        <v>212</v>
      </c>
      <c r="L9" s="3">
        <v>34951</v>
      </c>
      <c r="M9" s="4">
        <v>0.30670609709009999</v>
      </c>
      <c r="N9" s="3">
        <v>70386</v>
      </c>
      <c r="O9" s="4">
        <v>0.61765944750604995</v>
      </c>
      <c r="P9" s="3">
        <v>95785</v>
      </c>
      <c r="Q9" s="4">
        <v>0.84054371862823996</v>
      </c>
      <c r="R9" s="3">
        <v>112050</v>
      </c>
      <c r="S9" s="4">
        <v>0.98327424620029003</v>
      </c>
      <c r="T9" s="5">
        <v>7.7460686580785598</v>
      </c>
    </row>
    <row r="10" spans="1:20" ht="12" customHeight="1" x14ac:dyDescent="0.35">
      <c r="A10" s="22" t="s">
        <v>30</v>
      </c>
      <c r="B10" s="3">
        <v>86</v>
      </c>
      <c r="C10" s="3">
        <v>13</v>
      </c>
      <c r="D10" s="3">
        <v>7</v>
      </c>
      <c r="E10" s="3">
        <v>30</v>
      </c>
      <c r="F10" s="3">
        <v>36</v>
      </c>
      <c r="G10" s="3">
        <v>21</v>
      </c>
      <c r="H10" s="3">
        <v>9</v>
      </c>
      <c r="I10" s="3">
        <v>6</v>
      </c>
      <c r="J10" s="6">
        <v>0</v>
      </c>
      <c r="K10" s="6">
        <v>0</v>
      </c>
      <c r="L10" s="3">
        <v>13</v>
      </c>
      <c r="M10" s="4">
        <v>0.15116279069767</v>
      </c>
      <c r="N10" s="3">
        <v>20</v>
      </c>
      <c r="O10" s="4">
        <v>0.23255813953488</v>
      </c>
      <c r="P10" s="3">
        <v>50</v>
      </c>
      <c r="Q10" s="4">
        <v>0.58139534883721</v>
      </c>
      <c r="R10" s="3">
        <v>80</v>
      </c>
      <c r="S10" s="4">
        <v>0.93023255813952999</v>
      </c>
      <c r="T10" s="5">
        <v>14.616279069767399</v>
      </c>
    </row>
    <row r="11" spans="1:20" ht="12" customHeight="1" x14ac:dyDescent="0.35">
      <c r="A11" s="22" t="s">
        <v>31</v>
      </c>
      <c r="B11" s="3">
        <v>13989</v>
      </c>
      <c r="C11" s="3">
        <v>4228</v>
      </c>
      <c r="D11" s="3">
        <v>5067</v>
      </c>
      <c r="E11" s="3">
        <v>3875</v>
      </c>
      <c r="F11" s="3">
        <v>819</v>
      </c>
      <c r="G11" s="3">
        <v>715</v>
      </c>
      <c r="H11" s="3">
        <v>79</v>
      </c>
      <c r="I11" s="3">
        <v>20</v>
      </c>
      <c r="J11" s="3">
        <v>5</v>
      </c>
      <c r="K11" s="6">
        <v>0</v>
      </c>
      <c r="L11" s="3">
        <v>4228</v>
      </c>
      <c r="M11" s="4">
        <v>0.30223747229966003</v>
      </c>
      <c r="N11" s="3">
        <v>9295</v>
      </c>
      <c r="O11" s="4">
        <v>0.66445063978841001</v>
      </c>
      <c r="P11" s="3">
        <v>13170</v>
      </c>
      <c r="Q11" s="4">
        <v>0.94145399957108999</v>
      </c>
      <c r="R11" s="3">
        <v>13964</v>
      </c>
      <c r="S11" s="4">
        <v>0.99821288154979004</v>
      </c>
      <c r="T11" s="5">
        <v>5.7622775037529497</v>
      </c>
    </row>
    <row r="12" spans="1:20" ht="12" customHeight="1" x14ac:dyDescent="0.35">
      <c r="A12" s="22" t="s">
        <v>32</v>
      </c>
      <c r="B12" s="3">
        <v>9139</v>
      </c>
      <c r="C12" s="3">
        <v>7016</v>
      </c>
      <c r="D12" s="3">
        <v>1516</v>
      </c>
      <c r="E12" s="3">
        <v>491</v>
      </c>
      <c r="F12" s="3">
        <v>116</v>
      </c>
      <c r="G12" s="3">
        <v>106</v>
      </c>
      <c r="H12" s="3">
        <v>5</v>
      </c>
      <c r="I12" s="3">
        <v>1</v>
      </c>
      <c r="J12" s="3">
        <v>2</v>
      </c>
      <c r="K12" s="3">
        <v>2</v>
      </c>
      <c r="L12" s="3">
        <v>7016</v>
      </c>
      <c r="M12" s="4">
        <v>0.76769887296202999</v>
      </c>
      <c r="N12" s="3">
        <v>8532</v>
      </c>
      <c r="O12" s="4">
        <v>0.93358135463398995</v>
      </c>
      <c r="P12" s="3">
        <v>9023</v>
      </c>
      <c r="Q12" s="4">
        <v>0.98730714520188001</v>
      </c>
      <c r="R12" s="3">
        <v>9134</v>
      </c>
      <c r="S12" s="4">
        <v>0.99945289418974004</v>
      </c>
      <c r="T12" s="5">
        <v>2.65007112375533</v>
      </c>
    </row>
    <row r="13" spans="1:20" ht="12" customHeight="1" x14ac:dyDescent="0.35">
      <c r="A13" s="22" t="s">
        <v>33</v>
      </c>
      <c r="B13" s="3">
        <v>10737</v>
      </c>
      <c r="C13" s="3">
        <v>8181</v>
      </c>
      <c r="D13" s="3">
        <v>1516</v>
      </c>
      <c r="E13" s="3">
        <v>729</v>
      </c>
      <c r="F13" s="3">
        <v>311</v>
      </c>
      <c r="G13" s="3">
        <v>254</v>
      </c>
      <c r="H13" s="3">
        <v>41</v>
      </c>
      <c r="I13" s="3">
        <v>11</v>
      </c>
      <c r="J13" s="3">
        <v>4</v>
      </c>
      <c r="K13" s="3">
        <v>1</v>
      </c>
      <c r="L13" s="3">
        <v>8181</v>
      </c>
      <c r="M13" s="4">
        <v>0.76194467728416004</v>
      </c>
      <c r="N13" s="3">
        <v>9697</v>
      </c>
      <c r="O13" s="4">
        <v>0.90313867933314995</v>
      </c>
      <c r="P13" s="3">
        <v>10426</v>
      </c>
      <c r="Q13" s="4">
        <v>0.97103473968520004</v>
      </c>
      <c r="R13" s="3">
        <v>10721</v>
      </c>
      <c r="S13" s="4">
        <v>0.99850982583588999</v>
      </c>
      <c r="T13" s="5">
        <v>3.0169041631740701</v>
      </c>
    </row>
    <row r="14" spans="1:20" x14ac:dyDescent="0.35">
      <c r="A14" s="21" t="s">
        <v>34</v>
      </c>
      <c r="B14" s="8">
        <v>5127</v>
      </c>
      <c r="C14" s="8">
        <v>1867</v>
      </c>
      <c r="D14" s="8">
        <v>1461</v>
      </c>
      <c r="E14" s="8">
        <v>991</v>
      </c>
      <c r="F14" s="8">
        <v>808</v>
      </c>
      <c r="G14" s="8">
        <v>390</v>
      </c>
      <c r="H14" s="8">
        <v>137</v>
      </c>
      <c r="I14" s="8">
        <v>137</v>
      </c>
      <c r="J14" s="8">
        <v>57</v>
      </c>
      <c r="K14" s="8">
        <v>87</v>
      </c>
      <c r="L14" s="8">
        <v>1867</v>
      </c>
      <c r="M14" s="9">
        <v>0.36415057538522</v>
      </c>
      <c r="N14" s="8">
        <v>3328</v>
      </c>
      <c r="O14" s="9">
        <v>0.64911254144723995</v>
      </c>
      <c r="P14" s="8">
        <v>4319</v>
      </c>
      <c r="Q14" s="9">
        <v>0.84240296469669995</v>
      </c>
      <c r="R14" s="8">
        <v>4846</v>
      </c>
      <c r="S14" s="9">
        <v>0.94519212014822995</v>
      </c>
      <c r="T14" s="10">
        <v>9.5178466939730804</v>
      </c>
    </row>
    <row r="15" spans="1:20" ht="12" customHeight="1" x14ac:dyDescent="0.35">
      <c r="A15" s="22" t="s">
        <v>35</v>
      </c>
      <c r="B15" s="3">
        <v>5127</v>
      </c>
      <c r="C15" s="3">
        <v>1867</v>
      </c>
      <c r="D15" s="3">
        <v>1461</v>
      </c>
      <c r="E15" s="3">
        <v>991</v>
      </c>
      <c r="F15" s="3">
        <v>808</v>
      </c>
      <c r="G15" s="3">
        <v>390</v>
      </c>
      <c r="H15" s="3">
        <v>137</v>
      </c>
      <c r="I15" s="3">
        <v>137</v>
      </c>
      <c r="J15" s="3">
        <v>57</v>
      </c>
      <c r="K15" s="3">
        <v>87</v>
      </c>
      <c r="L15" s="3">
        <v>1867</v>
      </c>
      <c r="M15" s="4">
        <v>0.36415057538522</v>
      </c>
      <c r="N15" s="3">
        <v>3328</v>
      </c>
      <c r="O15" s="4">
        <v>0.64911254144723995</v>
      </c>
      <c r="P15" s="3">
        <v>4319</v>
      </c>
      <c r="Q15" s="4">
        <v>0.84240296469669995</v>
      </c>
      <c r="R15" s="3">
        <v>4846</v>
      </c>
      <c r="S15" s="4">
        <v>0.94519212014822995</v>
      </c>
      <c r="T15" s="5">
        <v>9.5178466939730804</v>
      </c>
    </row>
    <row r="16" spans="1:20" x14ac:dyDescent="0.35">
      <c r="A16" s="21" t="s">
        <v>36</v>
      </c>
      <c r="B16" s="8">
        <v>102207</v>
      </c>
      <c r="C16" s="8">
        <v>27463</v>
      </c>
      <c r="D16" s="8">
        <v>29204</v>
      </c>
      <c r="E16" s="8">
        <v>29687</v>
      </c>
      <c r="F16" s="8">
        <v>15853</v>
      </c>
      <c r="G16" s="8">
        <v>12177</v>
      </c>
      <c r="H16" s="8">
        <v>2242</v>
      </c>
      <c r="I16" s="8">
        <v>653</v>
      </c>
      <c r="J16" s="8">
        <v>716</v>
      </c>
      <c r="K16" s="8">
        <v>65</v>
      </c>
      <c r="L16" s="8">
        <v>27463</v>
      </c>
      <c r="M16" s="9">
        <v>0.26869979551303003</v>
      </c>
      <c r="N16" s="8">
        <v>56667</v>
      </c>
      <c r="O16" s="9">
        <v>0.55443364935865003</v>
      </c>
      <c r="P16" s="8">
        <v>86354</v>
      </c>
      <c r="Q16" s="9">
        <v>0.84489320692320002</v>
      </c>
      <c r="R16" s="8">
        <v>100773</v>
      </c>
      <c r="S16" s="9">
        <v>0.98596964982829005</v>
      </c>
      <c r="T16" s="10">
        <v>8.0197393524905305</v>
      </c>
    </row>
    <row r="17" spans="1:20" ht="12" customHeight="1" x14ac:dyDescent="0.35">
      <c r="A17" s="22" t="s">
        <v>37</v>
      </c>
      <c r="B17" s="3">
        <v>100829</v>
      </c>
      <c r="C17" s="3">
        <v>26806</v>
      </c>
      <c r="D17" s="3">
        <v>29001</v>
      </c>
      <c r="E17" s="3">
        <v>29496</v>
      </c>
      <c r="F17" s="3">
        <v>15526</v>
      </c>
      <c r="G17" s="3">
        <v>12009</v>
      </c>
      <c r="H17" s="3">
        <v>2170</v>
      </c>
      <c r="I17" s="3">
        <v>598</v>
      </c>
      <c r="J17" s="3">
        <v>704</v>
      </c>
      <c r="K17" s="3">
        <v>45</v>
      </c>
      <c r="L17" s="3">
        <v>26806</v>
      </c>
      <c r="M17" s="4">
        <v>0.26585605331799</v>
      </c>
      <c r="N17" s="3">
        <v>55807</v>
      </c>
      <c r="O17" s="4">
        <v>0.55348163722737997</v>
      </c>
      <c r="P17" s="3">
        <v>85303</v>
      </c>
      <c r="Q17" s="4">
        <v>0.84601652302413</v>
      </c>
      <c r="R17" s="3">
        <v>99482</v>
      </c>
      <c r="S17" s="4">
        <v>0.98664074819743997</v>
      </c>
      <c r="T17" s="5">
        <v>7.9875383074313904</v>
      </c>
    </row>
    <row r="18" spans="1:20" ht="12" customHeight="1" x14ac:dyDescent="0.35">
      <c r="A18" s="22" t="s">
        <v>38</v>
      </c>
      <c r="B18" s="3">
        <v>1378</v>
      </c>
      <c r="C18" s="3">
        <v>657</v>
      </c>
      <c r="D18" s="3">
        <v>203</v>
      </c>
      <c r="E18" s="3">
        <v>191</v>
      </c>
      <c r="F18" s="3">
        <v>327</v>
      </c>
      <c r="G18" s="3">
        <v>168</v>
      </c>
      <c r="H18" s="3">
        <v>72</v>
      </c>
      <c r="I18" s="3">
        <v>55</v>
      </c>
      <c r="J18" s="3">
        <v>12</v>
      </c>
      <c r="K18" s="3">
        <v>20</v>
      </c>
      <c r="L18" s="3">
        <v>657</v>
      </c>
      <c r="M18" s="4">
        <v>0.47677793904208998</v>
      </c>
      <c r="N18" s="3">
        <v>860</v>
      </c>
      <c r="O18" s="4">
        <v>0.62409288824383002</v>
      </c>
      <c r="P18" s="3">
        <v>1051</v>
      </c>
      <c r="Q18" s="4">
        <v>0.76269956458636001</v>
      </c>
      <c r="R18" s="3">
        <v>1291</v>
      </c>
      <c r="S18" s="4">
        <v>0.93686502177067998</v>
      </c>
      <c r="T18" s="5">
        <v>10.375907111756201</v>
      </c>
    </row>
    <row r="19" spans="1:20" x14ac:dyDescent="0.35">
      <c r="A19" s="21" t="s">
        <v>39</v>
      </c>
      <c r="B19" s="8">
        <v>24857</v>
      </c>
      <c r="C19" s="8">
        <v>14807</v>
      </c>
      <c r="D19" s="8">
        <v>4152</v>
      </c>
      <c r="E19" s="8">
        <v>3458</v>
      </c>
      <c r="F19" s="8">
        <v>2440</v>
      </c>
      <c r="G19" s="8">
        <v>1689</v>
      </c>
      <c r="H19" s="8">
        <v>435</v>
      </c>
      <c r="I19" s="8">
        <v>249</v>
      </c>
      <c r="J19" s="8">
        <v>43</v>
      </c>
      <c r="K19" s="8">
        <v>24</v>
      </c>
      <c r="L19" s="8">
        <v>14807</v>
      </c>
      <c r="M19" s="9">
        <v>0.59568733153638997</v>
      </c>
      <c r="N19" s="8">
        <v>18959</v>
      </c>
      <c r="O19" s="9">
        <v>0.76272277426881996</v>
      </c>
      <c r="P19" s="8">
        <v>22417</v>
      </c>
      <c r="Q19" s="9">
        <v>0.90183851631331002</v>
      </c>
      <c r="R19" s="8">
        <v>24541</v>
      </c>
      <c r="S19" s="9">
        <v>0.98728728326024995</v>
      </c>
      <c r="T19" s="10">
        <v>5.3537635273765902</v>
      </c>
    </row>
    <row r="20" spans="1:20" ht="12" customHeight="1" x14ac:dyDescent="0.35">
      <c r="A20" s="22" t="s">
        <v>40</v>
      </c>
      <c r="B20" s="3">
        <v>8728</v>
      </c>
      <c r="C20" s="3">
        <v>1562</v>
      </c>
      <c r="D20" s="3">
        <v>2155</v>
      </c>
      <c r="E20" s="3">
        <v>2736</v>
      </c>
      <c r="F20" s="3">
        <v>2275</v>
      </c>
      <c r="G20" s="3">
        <v>1544</v>
      </c>
      <c r="H20" s="3">
        <v>422</v>
      </c>
      <c r="I20" s="3">
        <v>245</v>
      </c>
      <c r="J20" s="3">
        <v>42</v>
      </c>
      <c r="K20" s="3">
        <v>22</v>
      </c>
      <c r="L20" s="3">
        <v>1562</v>
      </c>
      <c r="M20" s="4">
        <v>0.17896425297891999</v>
      </c>
      <c r="N20" s="3">
        <v>3717</v>
      </c>
      <c r="O20" s="4">
        <v>0.42587076076994002</v>
      </c>
      <c r="P20" s="3">
        <v>6453</v>
      </c>
      <c r="Q20" s="4">
        <v>0.73934463794684002</v>
      </c>
      <c r="R20" s="3">
        <v>8419</v>
      </c>
      <c r="S20" s="4">
        <v>0.96459670027498001</v>
      </c>
      <c r="T20" s="5">
        <v>10.8002406049496</v>
      </c>
    </row>
    <row r="21" spans="1:20" ht="12" customHeight="1" x14ac:dyDescent="0.35">
      <c r="A21" s="22" t="s">
        <v>41</v>
      </c>
      <c r="B21" s="3">
        <v>18</v>
      </c>
      <c r="C21" s="3">
        <v>12</v>
      </c>
      <c r="D21" s="3">
        <v>1</v>
      </c>
      <c r="E21" s="3">
        <v>2</v>
      </c>
      <c r="F21" s="3">
        <v>3</v>
      </c>
      <c r="G21" s="6">
        <v>0</v>
      </c>
      <c r="H21" s="3">
        <v>1</v>
      </c>
      <c r="I21" s="6">
        <v>0</v>
      </c>
      <c r="J21" s="3">
        <v>1</v>
      </c>
      <c r="K21" s="3">
        <v>1</v>
      </c>
      <c r="L21" s="3">
        <v>12</v>
      </c>
      <c r="M21" s="4">
        <v>0.66666666666666996</v>
      </c>
      <c r="N21" s="3">
        <v>13</v>
      </c>
      <c r="O21" s="4">
        <v>0.72222222222221999</v>
      </c>
      <c r="P21" s="3">
        <v>15</v>
      </c>
      <c r="Q21" s="4">
        <v>0.83333333333333004</v>
      </c>
      <c r="R21" s="3">
        <v>16</v>
      </c>
      <c r="S21" s="4">
        <v>0.88888888888888995</v>
      </c>
      <c r="T21" s="5">
        <v>13.5833333333333</v>
      </c>
    </row>
    <row r="22" spans="1:20" ht="12" customHeight="1" x14ac:dyDescent="0.35">
      <c r="A22" s="22" t="s">
        <v>42</v>
      </c>
      <c r="B22" s="3">
        <v>16111</v>
      </c>
      <c r="C22" s="3">
        <v>13233</v>
      </c>
      <c r="D22" s="3">
        <v>1996</v>
      </c>
      <c r="E22" s="3">
        <v>720</v>
      </c>
      <c r="F22" s="3">
        <v>162</v>
      </c>
      <c r="G22" s="3">
        <v>145</v>
      </c>
      <c r="H22" s="3">
        <v>12</v>
      </c>
      <c r="I22" s="3">
        <v>4</v>
      </c>
      <c r="J22" s="6">
        <v>0</v>
      </c>
      <c r="K22" s="3">
        <v>1</v>
      </c>
      <c r="L22" s="3">
        <v>13233</v>
      </c>
      <c r="M22" s="4">
        <v>0.82136428527092997</v>
      </c>
      <c r="N22" s="3">
        <v>15229</v>
      </c>
      <c r="O22" s="4">
        <v>0.94525479486065001</v>
      </c>
      <c r="P22" s="3">
        <v>15949</v>
      </c>
      <c r="Q22" s="4">
        <v>0.98994475823970995</v>
      </c>
      <c r="R22" s="3">
        <v>16106</v>
      </c>
      <c r="S22" s="4">
        <v>0.99968965303209001</v>
      </c>
      <c r="T22" s="5">
        <v>2.3939854757618999</v>
      </c>
    </row>
    <row r="23" spans="1:20" x14ac:dyDescent="0.35">
      <c r="A23" s="20" t="s">
        <v>21</v>
      </c>
      <c r="B23" s="11">
        <v>6013546</v>
      </c>
      <c r="C23" s="11">
        <v>3421126</v>
      </c>
      <c r="D23" s="11">
        <v>1864632</v>
      </c>
      <c r="E23" s="11">
        <v>483966</v>
      </c>
      <c r="F23" s="11">
        <v>243822</v>
      </c>
      <c r="G23" s="11">
        <v>190821</v>
      </c>
      <c r="H23" s="11">
        <v>33593</v>
      </c>
      <c r="I23" s="11">
        <v>13119</v>
      </c>
      <c r="J23" s="11">
        <v>3618</v>
      </c>
      <c r="K23" s="11">
        <v>2671</v>
      </c>
      <c r="L23" s="11">
        <v>3421126</v>
      </c>
      <c r="M23" s="12">
        <v>0.56890327271131003</v>
      </c>
      <c r="N23" s="11">
        <v>5285758</v>
      </c>
      <c r="O23" s="12">
        <v>0.87897523358098995</v>
      </c>
      <c r="P23" s="11">
        <v>5769724</v>
      </c>
      <c r="Q23" s="12">
        <v>0.95945453813772996</v>
      </c>
      <c r="R23" s="11">
        <v>5994138</v>
      </c>
      <c r="S23" s="12">
        <v>0.99677261968230002</v>
      </c>
      <c r="T23" s="13">
        <v>3.9060359727854399</v>
      </c>
    </row>
    <row r="24" spans="1:20" x14ac:dyDescent="0.35">
      <c r="A24" s="21" t="s">
        <v>28</v>
      </c>
      <c r="B24" s="8">
        <v>3793561</v>
      </c>
      <c r="C24" s="8">
        <v>2031327</v>
      </c>
      <c r="D24" s="8">
        <v>1336732</v>
      </c>
      <c r="E24" s="8">
        <v>280204</v>
      </c>
      <c r="F24" s="8">
        <v>145298</v>
      </c>
      <c r="G24" s="8">
        <v>113585</v>
      </c>
      <c r="H24" s="8">
        <v>20341</v>
      </c>
      <c r="I24" s="8">
        <v>7892</v>
      </c>
      <c r="J24" s="8">
        <v>1978</v>
      </c>
      <c r="K24" s="8">
        <v>1502</v>
      </c>
      <c r="L24" s="8">
        <v>2031327</v>
      </c>
      <c r="M24" s="9">
        <v>0.53546707170386998</v>
      </c>
      <c r="N24" s="8">
        <v>3368059</v>
      </c>
      <c r="O24" s="9">
        <v>0.88783573006997996</v>
      </c>
      <c r="P24" s="8">
        <v>3648263</v>
      </c>
      <c r="Q24" s="9">
        <v>0.96169878380761997</v>
      </c>
      <c r="R24" s="8">
        <v>3782189</v>
      </c>
      <c r="S24" s="9">
        <v>0.99700228887844</v>
      </c>
      <c r="T24" s="10">
        <v>3.9319711743135302</v>
      </c>
    </row>
    <row r="25" spans="1:20" ht="12" customHeight="1" x14ac:dyDescent="0.35">
      <c r="A25" s="22" t="s">
        <v>29</v>
      </c>
      <c r="B25" s="3">
        <v>403503</v>
      </c>
      <c r="C25" s="3">
        <v>60349</v>
      </c>
      <c r="D25" s="3">
        <v>123573</v>
      </c>
      <c r="E25" s="3">
        <v>135536</v>
      </c>
      <c r="F25" s="3">
        <v>84045</v>
      </c>
      <c r="G25" s="3">
        <v>67735</v>
      </c>
      <c r="H25" s="3">
        <v>11321</v>
      </c>
      <c r="I25" s="3">
        <v>3562</v>
      </c>
      <c r="J25" s="3">
        <v>912</v>
      </c>
      <c r="K25" s="3">
        <v>515</v>
      </c>
      <c r="L25" s="3">
        <v>60349</v>
      </c>
      <c r="M25" s="4">
        <v>0.14956270461433999</v>
      </c>
      <c r="N25" s="3">
        <v>183922</v>
      </c>
      <c r="O25" s="4">
        <v>0.45581321576296002</v>
      </c>
      <c r="P25" s="3">
        <v>319458</v>
      </c>
      <c r="Q25" s="4">
        <v>0.79171158578747003</v>
      </c>
      <c r="R25" s="3">
        <v>398514</v>
      </c>
      <c r="S25" s="4">
        <v>0.98763577965963001</v>
      </c>
      <c r="T25" s="5">
        <v>9.2114259373536296</v>
      </c>
    </row>
    <row r="26" spans="1:20" ht="12" customHeight="1" x14ac:dyDescent="0.35">
      <c r="A26" s="22" t="s">
        <v>30</v>
      </c>
      <c r="B26" s="3">
        <v>68</v>
      </c>
      <c r="C26" s="3">
        <v>19</v>
      </c>
      <c r="D26" s="3">
        <v>11</v>
      </c>
      <c r="E26" s="3">
        <v>10</v>
      </c>
      <c r="F26" s="3">
        <v>28</v>
      </c>
      <c r="G26" s="3">
        <v>17</v>
      </c>
      <c r="H26" s="3">
        <v>6</v>
      </c>
      <c r="I26" s="3">
        <v>4</v>
      </c>
      <c r="J26" s="3">
        <v>1</v>
      </c>
      <c r="K26" s="6">
        <v>0</v>
      </c>
      <c r="L26" s="3">
        <v>19</v>
      </c>
      <c r="M26" s="4">
        <v>0.27941176470587997</v>
      </c>
      <c r="N26" s="3">
        <v>30</v>
      </c>
      <c r="O26" s="4">
        <v>0.44117647058824</v>
      </c>
      <c r="P26" s="3">
        <v>40</v>
      </c>
      <c r="Q26" s="4">
        <v>0.58823529411764996</v>
      </c>
      <c r="R26" s="3">
        <v>63</v>
      </c>
      <c r="S26" s="4">
        <v>0.92647058823529005</v>
      </c>
      <c r="T26" s="5">
        <v>13.5882352941177</v>
      </c>
    </row>
    <row r="27" spans="1:20" ht="12" customHeight="1" x14ac:dyDescent="0.35">
      <c r="A27" s="22" t="s">
        <v>43</v>
      </c>
      <c r="B27" s="3">
        <v>362572</v>
      </c>
      <c r="C27" s="3">
        <v>221450</v>
      </c>
      <c r="D27" s="3">
        <v>75810</v>
      </c>
      <c r="E27" s="3">
        <v>34979</v>
      </c>
      <c r="F27" s="3">
        <v>30333</v>
      </c>
      <c r="G27" s="3">
        <v>19109</v>
      </c>
      <c r="H27" s="3">
        <v>5937</v>
      </c>
      <c r="I27" s="3">
        <v>3878</v>
      </c>
      <c r="J27" s="3">
        <v>917</v>
      </c>
      <c r="K27" s="3">
        <v>492</v>
      </c>
      <c r="L27" s="3">
        <v>221450</v>
      </c>
      <c r="M27" s="4">
        <v>0.61077523912492004</v>
      </c>
      <c r="N27" s="3">
        <v>297260</v>
      </c>
      <c r="O27" s="4">
        <v>0.81986474410599997</v>
      </c>
      <c r="P27" s="3">
        <v>332239</v>
      </c>
      <c r="Q27" s="4">
        <v>0.91633937535165</v>
      </c>
      <c r="R27" s="3">
        <v>357285</v>
      </c>
      <c r="S27" s="4">
        <v>0.98541806868704995</v>
      </c>
      <c r="T27" s="5">
        <v>5.0061918736140703</v>
      </c>
    </row>
    <row r="28" spans="1:20" ht="12" customHeight="1" x14ac:dyDescent="0.35">
      <c r="A28" s="22" t="s">
        <v>32</v>
      </c>
      <c r="B28" s="3">
        <v>3027418</v>
      </c>
      <c r="C28" s="3">
        <v>1749509</v>
      </c>
      <c r="D28" s="3">
        <v>1137338</v>
      </c>
      <c r="E28" s="3">
        <v>109679</v>
      </c>
      <c r="F28" s="3">
        <v>30892</v>
      </c>
      <c r="G28" s="3">
        <v>26724</v>
      </c>
      <c r="H28" s="3">
        <v>3077</v>
      </c>
      <c r="I28" s="3">
        <v>448</v>
      </c>
      <c r="J28" s="3">
        <v>148</v>
      </c>
      <c r="K28" s="3">
        <v>495</v>
      </c>
      <c r="L28" s="3">
        <v>1749509</v>
      </c>
      <c r="M28" s="4">
        <v>0.57788815419607997</v>
      </c>
      <c r="N28" s="3">
        <v>2886847</v>
      </c>
      <c r="O28" s="4">
        <v>0.95356736334394998</v>
      </c>
      <c r="P28" s="3">
        <v>2996526</v>
      </c>
      <c r="Q28" s="4">
        <v>0.98979592510846004</v>
      </c>
      <c r="R28" s="3">
        <v>3026327</v>
      </c>
      <c r="S28" s="4">
        <v>0.99963962690318997</v>
      </c>
      <c r="T28" s="5">
        <v>3.0994416694357998</v>
      </c>
    </row>
    <row r="29" spans="1:20" x14ac:dyDescent="0.35">
      <c r="A29" s="21" t="s">
        <v>34</v>
      </c>
      <c r="B29" s="8">
        <v>1088058</v>
      </c>
      <c r="C29" s="8">
        <v>807950</v>
      </c>
      <c r="D29" s="8">
        <v>174329</v>
      </c>
      <c r="E29" s="8">
        <v>68969</v>
      </c>
      <c r="F29" s="8">
        <v>36810</v>
      </c>
      <c r="G29" s="8">
        <v>25606</v>
      </c>
      <c r="H29" s="8">
        <v>5675</v>
      </c>
      <c r="I29" s="8">
        <v>3248</v>
      </c>
      <c r="J29" s="8">
        <v>1348</v>
      </c>
      <c r="K29" s="8">
        <v>933</v>
      </c>
      <c r="L29" s="8">
        <v>807950</v>
      </c>
      <c r="M29" s="9">
        <v>0.74256151786026003</v>
      </c>
      <c r="N29" s="8">
        <v>982279</v>
      </c>
      <c r="O29" s="9">
        <v>0.90278183699766001</v>
      </c>
      <c r="P29" s="8">
        <v>1051248</v>
      </c>
      <c r="Q29" s="9">
        <v>0.96616908289814996</v>
      </c>
      <c r="R29" s="8">
        <v>1082529</v>
      </c>
      <c r="S29" s="9">
        <v>0.99491846941982998</v>
      </c>
      <c r="T29" s="10">
        <v>3.3076366333412399</v>
      </c>
    </row>
    <row r="30" spans="1:20" ht="12" customHeight="1" x14ac:dyDescent="0.35">
      <c r="A30" s="22" t="s">
        <v>35</v>
      </c>
      <c r="B30" s="3">
        <v>384115</v>
      </c>
      <c r="C30" s="3">
        <v>234246</v>
      </c>
      <c r="D30" s="3">
        <v>80464</v>
      </c>
      <c r="E30" s="3">
        <v>39801</v>
      </c>
      <c r="F30" s="3">
        <v>29604</v>
      </c>
      <c r="G30" s="3">
        <v>18772</v>
      </c>
      <c r="H30" s="3">
        <v>5361</v>
      </c>
      <c r="I30" s="3">
        <v>3200</v>
      </c>
      <c r="J30" s="3">
        <v>1339</v>
      </c>
      <c r="K30" s="3">
        <v>932</v>
      </c>
      <c r="L30" s="3">
        <v>234246</v>
      </c>
      <c r="M30" s="4">
        <v>0.60983299272352998</v>
      </c>
      <c r="N30" s="3">
        <v>314710</v>
      </c>
      <c r="O30" s="4">
        <v>0.81931192481418003</v>
      </c>
      <c r="P30" s="3">
        <v>354511</v>
      </c>
      <c r="Q30" s="4">
        <v>0.92292933105970998</v>
      </c>
      <c r="R30" s="3">
        <v>378644</v>
      </c>
      <c r="S30" s="4">
        <v>0.98575686968746001</v>
      </c>
      <c r="T30" s="5">
        <v>4.9930515600796603</v>
      </c>
    </row>
    <row r="31" spans="1:20" ht="12" customHeight="1" x14ac:dyDescent="0.35">
      <c r="A31" s="22" t="s">
        <v>46</v>
      </c>
      <c r="B31" s="3">
        <v>177038</v>
      </c>
      <c r="C31" s="3">
        <v>158364</v>
      </c>
      <c r="D31" s="3">
        <v>15448</v>
      </c>
      <c r="E31" s="3">
        <v>2832</v>
      </c>
      <c r="F31" s="3">
        <v>394</v>
      </c>
      <c r="G31" s="3">
        <v>342</v>
      </c>
      <c r="H31" s="3">
        <v>21</v>
      </c>
      <c r="I31" s="3">
        <v>24</v>
      </c>
      <c r="J31" s="3">
        <v>7</v>
      </c>
      <c r="K31" s="6">
        <v>0</v>
      </c>
      <c r="L31" s="3">
        <v>158364</v>
      </c>
      <c r="M31" s="4">
        <v>0.89451982060349</v>
      </c>
      <c r="N31" s="3">
        <v>173812</v>
      </c>
      <c r="O31" s="4">
        <v>0.98177792338367997</v>
      </c>
      <c r="P31" s="3">
        <v>176644</v>
      </c>
      <c r="Q31" s="4">
        <v>0.99777448909274002</v>
      </c>
      <c r="R31" s="3">
        <v>177007</v>
      </c>
      <c r="S31" s="4">
        <v>0.99982489634993998</v>
      </c>
      <c r="T31" s="5">
        <v>1.9263321998667</v>
      </c>
    </row>
    <row r="32" spans="1:20" ht="12" customHeight="1" x14ac:dyDescent="0.35">
      <c r="A32" s="22" t="s">
        <v>47</v>
      </c>
      <c r="B32" s="3">
        <v>526905</v>
      </c>
      <c r="C32" s="3">
        <v>415340</v>
      </c>
      <c r="D32" s="3">
        <v>78417</v>
      </c>
      <c r="E32" s="3">
        <v>26336</v>
      </c>
      <c r="F32" s="3">
        <v>6812</v>
      </c>
      <c r="G32" s="3">
        <v>6492</v>
      </c>
      <c r="H32" s="3">
        <v>293</v>
      </c>
      <c r="I32" s="3">
        <v>24</v>
      </c>
      <c r="J32" s="3">
        <v>2</v>
      </c>
      <c r="K32" s="3">
        <v>1</v>
      </c>
      <c r="L32" s="3">
        <v>415340</v>
      </c>
      <c r="M32" s="4">
        <v>0.78826353896812995</v>
      </c>
      <c r="N32" s="3">
        <v>493757</v>
      </c>
      <c r="O32" s="4">
        <v>0.93708922860857002</v>
      </c>
      <c r="P32" s="3">
        <v>520093</v>
      </c>
      <c r="Q32" s="4">
        <v>0.98707167326178002</v>
      </c>
      <c r="R32" s="3">
        <v>526878</v>
      </c>
      <c r="S32" s="4">
        <v>0.99994875736612998</v>
      </c>
      <c r="T32" s="5">
        <v>2.5430779742078702</v>
      </c>
    </row>
    <row r="33" spans="1:20" x14ac:dyDescent="0.35">
      <c r="A33" s="21" t="s">
        <v>36</v>
      </c>
      <c r="B33" s="8">
        <v>90990</v>
      </c>
      <c r="C33" s="8">
        <v>35755</v>
      </c>
      <c r="D33" s="8">
        <v>24016</v>
      </c>
      <c r="E33" s="8">
        <v>19570</v>
      </c>
      <c r="F33" s="8">
        <v>11649</v>
      </c>
      <c r="G33" s="8">
        <v>9138</v>
      </c>
      <c r="H33" s="8">
        <v>1728</v>
      </c>
      <c r="I33" s="8">
        <v>574</v>
      </c>
      <c r="J33" s="8">
        <v>101</v>
      </c>
      <c r="K33" s="8">
        <v>108</v>
      </c>
      <c r="L33" s="8">
        <v>35755</v>
      </c>
      <c r="M33" s="9">
        <v>0.39295526980987</v>
      </c>
      <c r="N33" s="8">
        <v>59771</v>
      </c>
      <c r="O33" s="9">
        <v>0.65689636223761005</v>
      </c>
      <c r="P33" s="8">
        <v>79341</v>
      </c>
      <c r="Q33" s="9">
        <v>0.87197494230134998</v>
      </c>
      <c r="R33" s="8">
        <v>90207</v>
      </c>
      <c r="S33" s="9">
        <v>0.99139465875371002</v>
      </c>
      <c r="T33" s="10">
        <v>6.5936531486976602</v>
      </c>
    </row>
    <row r="34" spans="1:20" ht="12" customHeight="1" x14ac:dyDescent="0.35">
      <c r="A34" s="22" t="s">
        <v>37</v>
      </c>
      <c r="B34" s="3">
        <v>23577</v>
      </c>
      <c r="C34" s="3">
        <v>4638</v>
      </c>
      <c r="D34" s="3">
        <v>7655</v>
      </c>
      <c r="E34" s="3">
        <v>7866</v>
      </c>
      <c r="F34" s="3">
        <v>3418</v>
      </c>
      <c r="G34" s="3">
        <v>2943</v>
      </c>
      <c r="H34" s="3">
        <v>361</v>
      </c>
      <c r="I34" s="3">
        <v>79</v>
      </c>
      <c r="J34" s="3">
        <v>21</v>
      </c>
      <c r="K34" s="3">
        <v>14</v>
      </c>
      <c r="L34" s="3">
        <v>4638</v>
      </c>
      <c r="M34" s="4">
        <v>0.19671713958518999</v>
      </c>
      <c r="N34" s="3">
        <v>12293</v>
      </c>
      <c r="O34" s="4">
        <v>0.52139797260041998</v>
      </c>
      <c r="P34" s="3">
        <v>20159</v>
      </c>
      <c r="Q34" s="4">
        <v>0.85502820545447</v>
      </c>
      <c r="R34" s="3">
        <v>23463</v>
      </c>
      <c r="S34" s="4">
        <v>0.99516477923400004</v>
      </c>
      <c r="T34" s="5">
        <v>7.7523221783942002</v>
      </c>
    </row>
    <row r="35" spans="1:20" ht="12" customHeight="1" x14ac:dyDescent="0.35">
      <c r="A35" s="22" t="s">
        <v>38</v>
      </c>
      <c r="B35" s="3">
        <v>55917</v>
      </c>
      <c r="C35" s="3">
        <v>21108</v>
      </c>
      <c r="D35" s="3">
        <v>15137</v>
      </c>
      <c r="E35" s="3">
        <v>11498</v>
      </c>
      <c r="F35" s="3">
        <v>8174</v>
      </c>
      <c r="G35" s="3">
        <v>6141</v>
      </c>
      <c r="H35" s="3">
        <v>1364</v>
      </c>
      <c r="I35" s="3">
        <v>495</v>
      </c>
      <c r="J35" s="3">
        <v>80</v>
      </c>
      <c r="K35" s="3">
        <v>94</v>
      </c>
      <c r="L35" s="3">
        <v>21108</v>
      </c>
      <c r="M35" s="4">
        <v>0.37748806266431001</v>
      </c>
      <c r="N35" s="3">
        <v>36245</v>
      </c>
      <c r="O35" s="4">
        <v>0.64819285727060005</v>
      </c>
      <c r="P35" s="3">
        <v>47743</v>
      </c>
      <c r="Q35" s="4">
        <v>0.85381905323962004</v>
      </c>
      <c r="R35" s="3">
        <v>55248</v>
      </c>
      <c r="S35" s="4">
        <v>0.98803583883255997</v>
      </c>
      <c r="T35" s="5">
        <v>7.0415526584044201</v>
      </c>
    </row>
    <row r="36" spans="1:20" ht="12" customHeight="1" x14ac:dyDescent="0.35">
      <c r="A36" s="22" t="s">
        <v>48</v>
      </c>
      <c r="B36" s="3">
        <v>11496</v>
      </c>
      <c r="C36" s="3">
        <v>10009</v>
      </c>
      <c r="D36" s="3">
        <v>1224</v>
      </c>
      <c r="E36" s="3">
        <v>206</v>
      </c>
      <c r="F36" s="3">
        <v>57</v>
      </c>
      <c r="G36" s="3">
        <v>54</v>
      </c>
      <c r="H36" s="3">
        <v>3</v>
      </c>
      <c r="I36" s="6">
        <v>0</v>
      </c>
      <c r="J36" s="6">
        <v>0</v>
      </c>
      <c r="K36" s="6">
        <v>0</v>
      </c>
      <c r="L36" s="3">
        <v>10009</v>
      </c>
      <c r="M36" s="4">
        <v>0.87065066109950995</v>
      </c>
      <c r="N36" s="3">
        <v>11233</v>
      </c>
      <c r="O36" s="4">
        <v>0.97712247738344005</v>
      </c>
      <c r="P36" s="3">
        <v>11439</v>
      </c>
      <c r="Q36" s="4">
        <v>0.99504175365344005</v>
      </c>
      <c r="R36" s="3">
        <v>11496</v>
      </c>
      <c r="S36" s="4">
        <v>1</v>
      </c>
      <c r="T36" s="5">
        <v>2.0387526096033399</v>
      </c>
    </row>
    <row r="37" spans="1:20" x14ac:dyDescent="0.35">
      <c r="A37" s="21" t="s">
        <v>44</v>
      </c>
      <c r="B37" s="8">
        <v>461982</v>
      </c>
      <c r="C37" s="8">
        <v>247532</v>
      </c>
      <c r="D37" s="8">
        <v>130894</v>
      </c>
      <c r="E37" s="8">
        <v>61146</v>
      </c>
      <c r="F37" s="8">
        <v>22410</v>
      </c>
      <c r="G37" s="8">
        <v>19470</v>
      </c>
      <c r="H37" s="8">
        <v>2248</v>
      </c>
      <c r="I37" s="8">
        <v>616</v>
      </c>
      <c r="J37" s="8">
        <v>66</v>
      </c>
      <c r="K37" s="8">
        <v>10</v>
      </c>
      <c r="L37" s="8">
        <v>247532</v>
      </c>
      <c r="M37" s="9">
        <v>0.53580442528063998</v>
      </c>
      <c r="N37" s="8">
        <v>378426</v>
      </c>
      <c r="O37" s="9">
        <v>0.81913581048612005</v>
      </c>
      <c r="P37" s="8">
        <v>439572</v>
      </c>
      <c r="Q37" s="9">
        <v>0.95149161655648995</v>
      </c>
      <c r="R37" s="8">
        <v>461290</v>
      </c>
      <c r="S37" s="9">
        <v>0.99850210614266</v>
      </c>
      <c r="T37" s="10">
        <v>4.2517046118679902</v>
      </c>
    </row>
    <row r="38" spans="1:20" ht="12" customHeight="1" x14ac:dyDescent="0.35">
      <c r="A38" s="22" t="s">
        <v>49</v>
      </c>
      <c r="B38" s="3">
        <v>151363</v>
      </c>
      <c r="C38" s="3">
        <v>66522</v>
      </c>
      <c r="D38" s="3">
        <v>49854</v>
      </c>
      <c r="E38" s="3">
        <v>25202</v>
      </c>
      <c r="F38" s="3">
        <v>9785</v>
      </c>
      <c r="G38" s="3">
        <v>8449</v>
      </c>
      <c r="H38" s="3">
        <v>1004</v>
      </c>
      <c r="I38" s="3">
        <v>306</v>
      </c>
      <c r="J38" s="3">
        <v>23</v>
      </c>
      <c r="K38" s="3">
        <v>3</v>
      </c>
      <c r="L38" s="3">
        <v>66522</v>
      </c>
      <c r="M38" s="4">
        <v>0.43948653237580998</v>
      </c>
      <c r="N38" s="3">
        <v>116376</v>
      </c>
      <c r="O38" s="4">
        <v>0.76885368286833999</v>
      </c>
      <c r="P38" s="3">
        <v>141578</v>
      </c>
      <c r="Q38" s="4">
        <v>0.93535408256971997</v>
      </c>
      <c r="R38" s="3">
        <v>151031</v>
      </c>
      <c r="S38" s="4">
        <v>0.99780659738509003</v>
      </c>
      <c r="T38" s="5">
        <v>4.9544208293968799</v>
      </c>
    </row>
    <row r="39" spans="1:20" ht="12" customHeight="1" x14ac:dyDescent="0.35">
      <c r="A39" s="22" t="s">
        <v>50</v>
      </c>
      <c r="B39" s="3">
        <v>133080</v>
      </c>
      <c r="C39" s="3">
        <v>83004</v>
      </c>
      <c r="D39" s="3">
        <v>32617</v>
      </c>
      <c r="E39" s="3">
        <v>13816</v>
      </c>
      <c r="F39" s="3">
        <v>3643</v>
      </c>
      <c r="G39" s="3">
        <v>3256</v>
      </c>
      <c r="H39" s="3">
        <v>315</v>
      </c>
      <c r="I39" s="3">
        <v>52</v>
      </c>
      <c r="J39" s="3">
        <v>16</v>
      </c>
      <c r="K39" s="3">
        <v>4</v>
      </c>
      <c r="L39" s="3">
        <v>83004</v>
      </c>
      <c r="M39" s="4">
        <v>0.62371505861136001</v>
      </c>
      <c r="N39" s="3">
        <v>115621</v>
      </c>
      <c r="O39" s="4">
        <v>0.86880823564773002</v>
      </c>
      <c r="P39" s="3">
        <v>129437</v>
      </c>
      <c r="Q39" s="4">
        <v>0.97262548842801</v>
      </c>
      <c r="R39" s="3">
        <v>133008</v>
      </c>
      <c r="S39" s="4">
        <v>0.99945897204689005</v>
      </c>
      <c r="T39" s="5">
        <v>3.51527276825969</v>
      </c>
    </row>
    <row r="40" spans="1:20" ht="12" customHeight="1" x14ac:dyDescent="0.35">
      <c r="A40" s="22" t="s">
        <v>51</v>
      </c>
      <c r="B40" s="3">
        <v>177539</v>
      </c>
      <c r="C40" s="3">
        <v>98006</v>
      </c>
      <c r="D40" s="3">
        <v>48423</v>
      </c>
      <c r="E40" s="3">
        <v>22128</v>
      </c>
      <c r="F40" s="3">
        <v>8982</v>
      </c>
      <c r="G40" s="3">
        <v>7765</v>
      </c>
      <c r="H40" s="3">
        <v>929</v>
      </c>
      <c r="I40" s="3">
        <v>258</v>
      </c>
      <c r="J40" s="3">
        <v>27</v>
      </c>
      <c r="K40" s="3">
        <v>3</v>
      </c>
      <c r="L40" s="3">
        <v>98006</v>
      </c>
      <c r="M40" s="4">
        <v>0.55202518883175</v>
      </c>
      <c r="N40" s="3">
        <v>146429</v>
      </c>
      <c r="O40" s="4">
        <v>0.82477089540890003</v>
      </c>
      <c r="P40" s="3">
        <v>168557</v>
      </c>
      <c r="Q40" s="4">
        <v>0.94940829902162005</v>
      </c>
      <c r="R40" s="3">
        <v>177251</v>
      </c>
      <c r="S40" s="4">
        <v>0.99837782121110996</v>
      </c>
      <c r="T40" s="5">
        <v>4.2046113811613202</v>
      </c>
    </row>
    <row r="41" spans="1:20" x14ac:dyDescent="0.35">
      <c r="A41" s="21" t="s">
        <v>39</v>
      </c>
      <c r="B41" s="8">
        <v>572389</v>
      </c>
      <c r="C41" s="8">
        <v>295368</v>
      </c>
      <c r="D41" s="8">
        <v>196711</v>
      </c>
      <c r="E41" s="8">
        <v>53307</v>
      </c>
      <c r="F41" s="8">
        <v>27003</v>
      </c>
      <c r="G41" s="8">
        <v>22717</v>
      </c>
      <c r="H41" s="8">
        <v>3452</v>
      </c>
      <c r="I41" s="8">
        <v>676</v>
      </c>
      <c r="J41" s="8">
        <v>84</v>
      </c>
      <c r="K41" s="8">
        <v>74</v>
      </c>
      <c r="L41" s="8">
        <v>295368</v>
      </c>
      <c r="M41" s="9">
        <v>0.51602668814389996</v>
      </c>
      <c r="N41" s="8">
        <v>492079</v>
      </c>
      <c r="O41" s="9">
        <v>0.85969332045165003</v>
      </c>
      <c r="P41" s="8">
        <v>545386</v>
      </c>
      <c r="Q41" s="9">
        <v>0.95282404099310003</v>
      </c>
      <c r="R41" s="8">
        <v>571555</v>
      </c>
      <c r="S41" s="9">
        <v>0.99854294893856999</v>
      </c>
      <c r="T41" s="10">
        <v>4.1345736902700798</v>
      </c>
    </row>
    <row r="42" spans="1:20" ht="12" customHeight="1" x14ac:dyDescent="0.35">
      <c r="A42" s="22" t="s">
        <v>40</v>
      </c>
      <c r="B42" s="3">
        <v>70101</v>
      </c>
      <c r="C42" s="3">
        <v>6627</v>
      </c>
      <c r="D42" s="3">
        <v>14543</v>
      </c>
      <c r="E42" s="3">
        <v>27572</v>
      </c>
      <c r="F42" s="3">
        <v>21359</v>
      </c>
      <c r="G42" s="3">
        <v>17446</v>
      </c>
      <c r="H42" s="3">
        <v>3160</v>
      </c>
      <c r="I42" s="3">
        <v>642</v>
      </c>
      <c r="J42" s="3">
        <v>74</v>
      </c>
      <c r="K42" s="3">
        <v>37</v>
      </c>
      <c r="L42" s="3">
        <v>6627</v>
      </c>
      <c r="M42" s="4">
        <v>9.4535028030980003E-2</v>
      </c>
      <c r="N42" s="3">
        <v>21170</v>
      </c>
      <c r="O42" s="4">
        <v>0.30199283890387002</v>
      </c>
      <c r="P42" s="3">
        <v>48742</v>
      </c>
      <c r="Q42" s="4">
        <v>0.69531105119755998</v>
      </c>
      <c r="R42" s="3">
        <v>69348</v>
      </c>
      <c r="S42" s="4">
        <v>0.98925835580092003</v>
      </c>
      <c r="T42" s="5">
        <v>11.019814267984801</v>
      </c>
    </row>
    <row r="43" spans="1:20" ht="12" customHeight="1" x14ac:dyDescent="0.35">
      <c r="A43" s="22" t="s">
        <v>41</v>
      </c>
      <c r="B43" s="3">
        <v>203</v>
      </c>
      <c r="C43" s="3">
        <v>64</v>
      </c>
      <c r="D43" s="3">
        <v>46</v>
      </c>
      <c r="E43" s="3">
        <v>49</v>
      </c>
      <c r="F43" s="3">
        <v>44</v>
      </c>
      <c r="G43" s="3">
        <v>19</v>
      </c>
      <c r="H43" s="3">
        <v>14</v>
      </c>
      <c r="I43" s="3">
        <v>8</v>
      </c>
      <c r="J43" s="3">
        <v>2</v>
      </c>
      <c r="K43" s="3">
        <v>1</v>
      </c>
      <c r="L43" s="3">
        <v>64</v>
      </c>
      <c r="M43" s="4">
        <v>0.31527093596059003</v>
      </c>
      <c r="N43" s="3">
        <v>110</v>
      </c>
      <c r="O43" s="4">
        <v>0.54187192118227001</v>
      </c>
      <c r="P43" s="3">
        <v>159</v>
      </c>
      <c r="Q43" s="4">
        <v>0.78325123152708997</v>
      </c>
      <c r="R43" s="3">
        <v>192</v>
      </c>
      <c r="S43" s="4">
        <v>0.94581280788177002</v>
      </c>
      <c r="T43" s="5">
        <v>10.551724137931</v>
      </c>
    </row>
    <row r="44" spans="1:20" ht="12" customHeight="1" x14ac:dyDescent="0.35">
      <c r="A44" s="22" t="s">
        <v>42</v>
      </c>
      <c r="B44" s="3">
        <v>502085</v>
      </c>
      <c r="C44" s="3">
        <v>288677</v>
      </c>
      <c r="D44" s="3">
        <v>182122</v>
      </c>
      <c r="E44" s="3">
        <v>25686</v>
      </c>
      <c r="F44" s="3">
        <v>5600</v>
      </c>
      <c r="G44" s="3">
        <v>5252</v>
      </c>
      <c r="H44" s="3">
        <v>278</v>
      </c>
      <c r="I44" s="3">
        <v>26</v>
      </c>
      <c r="J44" s="3">
        <v>8</v>
      </c>
      <c r="K44" s="3">
        <v>36</v>
      </c>
      <c r="L44" s="3">
        <v>288677</v>
      </c>
      <c r="M44" s="4">
        <v>0.57495643167988997</v>
      </c>
      <c r="N44" s="3">
        <v>470799</v>
      </c>
      <c r="O44" s="4">
        <v>0.93768784170010999</v>
      </c>
      <c r="P44" s="3">
        <v>496485</v>
      </c>
      <c r="Q44" s="4">
        <v>0.98884651005308</v>
      </c>
      <c r="R44" s="3">
        <v>502015</v>
      </c>
      <c r="S44" s="4">
        <v>0.99986058137566003</v>
      </c>
      <c r="T44" s="5">
        <v>3.1706633338976502</v>
      </c>
    </row>
    <row r="45" spans="1:20" x14ac:dyDescent="0.35">
      <c r="A45" s="21" t="s">
        <v>45</v>
      </c>
      <c r="B45" s="8">
        <v>6566</v>
      </c>
      <c r="C45" s="8">
        <v>3194</v>
      </c>
      <c r="D45" s="8">
        <v>1950</v>
      </c>
      <c r="E45" s="8">
        <v>770</v>
      </c>
      <c r="F45" s="8">
        <v>652</v>
      </c>
      <c r="G45" s="8">
        <v>305</v>
      </c>
      <c r="H45" s="8">
        <v>149</v>
      </c>
      <c r="I45" s="8">
        <v>113</v>
      </c>
      <c r="J45" s="8">
        <v>41</v>
      </c>
      <c r="K45" s="8">
        <v>44</v>
      </c>
      <c r="L45" s="8">
        <v>3194</v>
      </c>
      <c r="M45" s="9">
        <v>0.48644532439841998</v>
      </c>
      <c r="N45" s="8">
        <v>5144</v>
      </c>
      <c r="O45" s="9">
        <v>0.78342978982638001</v>
      </c>
      <c r="P45" s="8">
        <v>5914</v>
      </c>
      <c r="Q45" s="9">
        <v>0.90070057873896003</v>
      </c>
      <c r="R45" s="8">
        <v>6368</v>
      </c>
      <c r="S45" s="9">
        <v>0.96984465427961997</v>
      </c>
      <c r="T45" s="10">
        <v>6.5948827292110899</v>
      </c>
    </row>
    <row r="46" spans="1:20" ht="12" customHeight="1" x14ac:dyDescent="0.35">
      <c r="A46" s="22" t="s">
        <v>52</v>
      </c>
      <c r="B46" s="3">
        <v>4850</v>
      </c>
      <c r="C46" s="3">
        <v>2752</v>
      </c>
      <c r="D46" s="3">
        <v>1524</v>
      </c>
      <c r="E46" s="3">
        <v>505</v>
      </c>
      <c r="F46" s="3">
        <v>69</v>
      </c>
      <c r="G46" s="3">
        <v>64</v>
      </c>
      <c r="H46" s="3">
        <v>4</v>
      </c>
      <c r="I46" s="3">
        <v>1</v>
      </c>
      <c r="J46" s="6">
        <v>0</v>
      </c>
      <c r="K46" s="6">
        <v>0</v>
      </c>
      <c r="L46" s="3">
        <v>2752</v>
      </c>
      <c r="M46" s="4">
        <v>0.56742268041236998</v>
      </c>
      <c r="N46" s="3">
        <v>4276</v>
      </c>
      <c r="O46" s="4">
        <v>0.88164948453608005</v>
      </c>
      <c r="P46" s="3">
        <v>4781</v>
      </c>
      <c r="Q46" s="4">
        <v>0.98577319587628998</v>
      </c>
      <c r="R46" s="3">
        <v>4849</v>
      </c>
      <c r="S46" s="4">
        <v>0.99979381443298998</v>
      </c>
      <c r="T46" s="5">
        <v>3.4744329896907198</v>
      </c>
    </row>
    <row r="47" spans="1:20" ht="12" customHeight="1" x14ac:dyDescent="0.35">
      <c r="A47" s="22" t="s">
        <v>53</v>
      </c>
      <c r="B47" s="3">
        <v>562</v>
      </c>
      <c r="C47" s="3">
        <v>26</v>
      </c>
      <c r="D47" s="3">
        <v>23</v>
      </c>
      <c r="E47" s="3">
        <v>53</v>
      </c>
      <c r="F47" s="3">
        <v>460</v>
      </c>
      <c r="G47" s="3">
        <v>163</v>
      </c>
      <c r="H47" s="3">
        <v>134</v>
      </c>
      <c r="I47" s="3">
        <v>109</v>
      </c>
      <c r="J47" s="3">
        <v>41</v>
      </c>
      <c r="K47" s="3">
        <v>13</v>
      </c>
      <c r="L47" s="3">
        <v>26</v>
      </c>
      <c r="M47" s="4">
        <v>4.6263345195729999E-2</v>
      </c>
      <c r="N47" s="3">
        <v>49</v>
      </c>
      <c r="O47" s="4">
        <v>8.7188612099640003E-2</v>
      </c>
      <c r="P47" s="3">
        <v>102</v>
      </c>
      <c r="Q47" s="4">
        <v>0.18149466192170999</v>
      </c>
      <c r="R47" s="3">
        <v>399</v>
      </c>
      <c r="S47" s="4">
        <v>0.70996441281139</v>
      </c>
      <c r="T47" s="5">
        <v>30.6966192170818</v>
      </c>
    </row>
    <row r="48" spans="1:20" ht="12" customHeight="1" x14ac:dyDescent="0.35">
      <c r="A48" s="22" t="s">
        <v>54</v>
      </c>
      <c r="B48" s="3">
        <v>26</v>
      </c>
      <c r="C48" s="3">
        <v>19</v>
      </c>
      <c r="D48" s="3">
        <v>5</v>
      </c>
      <c r="E48" s="3">
        <v>1</v>
      </c>
      <c r="F48" s="3">
        <v>1</v>
      </c>
      <c r="G48" s="3">
        <v>1</v>
      </c>
      <c r="H48" s="6">
        <v>0</v>
      </c>
      <c r="I48" s="6">
        <v>0</v>
      </c>
      <c r="J48" s="6">
        <v>0</v>
      </c>
      <c r="K48" s="6">
        <v>0</v>
      </c>
      <c r="L48" s="3">
        <v>19</v>
      </c>
      <c r="M48" s="4">
        <v>0.73076923076922995</v>
      </c>
      <c r="N48" s="3">
        <v>24</v>
      </c>
      <c r="O48" s="4">
        <v>0.92307692307692002</v>
      </c>
      <c r="P48" s="3">
        <v>25</v>
      </c>
      <c r="Q48" s="4">
        <v>0.96153846153846001</v>
      </c>
      <c r="R48" s="3">
        <v>26</v>
      </c>
      <c r="S48" s="4">
        <v>1</v>
      </c>
      <c r="T48" s="5">
        <v>3</v>
      </c>
    </row>
    <row r="49" spans="1:20" ht="12" customHeight="1" x14ac:dyDescent="0.35">
      <c r="A49" s="22" t="s">
        <v>55</v>
      </c>
      <c r="B49" s="3">
        <v>1097</v>
      </c>
      <c r="C49" s="3">
        <v>396</v>
      </c>
      <c r="D49" s="3">
        <v>398</v>
      </c>
      <c r="E49" s="3">
        <v>211</v>
      </c>
      <c r="F49" s="3">
        <v>92</v>
      </c>
      <c r="G49" s="3">
        <v>77</v>
      </c>
      <c r="H49" s="3">
        <v>11</v>
      </c>
      <c r="I49" s="3">
        <v>3</v>
      </c>
      <c r="J49" s="6">
        <v>0</v>
      </c>
      <c r="K49" s="3">
        <v>1</v>
      </c>
      <c r="L49" s="3">
        <v>396</v>
      </c>
      <c r="M49" s="4">
        <v>0.36098450319052</v>
      </c>
      <c r="N49" s="3">
        <v>794</v>
      </c>
      <c r="O49" s="4">
        <v>0.72379216043756001</v>
      </c>
      <c r="P49" s="3">
        <v>1005</v>
      </c>
      <c r="Q49" s="4">
        <v>0.91613491340018005</v>
      </c>
      <c r="R49" s="3">
        <v>1093</v>
      </c>
      <c r="S49" s="4">
        <v>0.99635369188695999</v>
      </c>
      <c r="T49" s="5">
        <v>5.6882406563354602</v>
      </c>
    </row>
    <row r="50" spans="1:20" ht="12" customHeight="1" x14ac:dyDescent="0.35">
      <c r="A50" s="22" t="s">
        <v>56</v>
      </c>
      <c r="B50" s="3">
        <v>31</v>
      </c>
      <c r="C50" s="3">
        <v>1</v>
      </c>
      <c r="D50" s="6">
        <v>0</v>
      </c>
      <c r="E50" s="6">
        <v>0</v>
      </c>
      <c r="F50" s="3">
        <v>30</v>
      </c>
      <c r="G50" s="6">
        <v>0</v>
      </c>
      <c r="H50" s="6">
        <v>0</v>
      </c>
      <c r="I50" s="6">
        <v>0</v>
      </c>
      <c r="J50" s="6">
        <v>0</v>
      </c>
      <c r="K50" s="3">
        <v>30</v>
      </c>
      <c r="L50" s="3">
        <v>1</v>
      </c>
      <c r="M50" s="4">
        <v>3.2258064516130003E-2</v>
      </c>
      <c r="N50" s="3">
        <v>1</v>
      </c>
      <c r="O50" s="4">
        <v>3.2258064516130003E-2</v>
      </c>
      <c r="P50" s="3">
        <v>1</v>
      </c>
      <c r="Q50" s="4">
        <v>3.2258064516130003E-2</v>
      </c>
      <c r="R50" s="3">
        <v>1</v>
      </c>
      <c r="S50" s="4">
        <v>3.2258064516130003E-2</v>
      </c>
      <c r="T50" s="5">
        <v>92.951612903225794</v>
      </c>
    </row>
    <row r="51" spans="1:20" ht="12" customHeight="1" x14ac:dyDescent="0.35">
      <c r="A51" s="22"/>
      <c r="B51" s="35"/>
      <c r="C51" s="35"/>
      <c r="D51" s="38"/>
      <c r="E51" s="38"/>
      <c r="F51" s="35"/>
      <c r="G51" s="38"/>
      <c r="H51" s="38"/>
      <c r="I51" s="38"/>
      <c r="J51" s="38"/>
      <c r="K51" s="35"/>
      <c r="L51" s="35"/>
      <c r="M51" s="37"/>
      <c r="N51" s="35"/>
      <c r="O51" s="37"/>
      <c r="P51" s="35"/>
      <c r="Q51" s="37"/>
      <c r="R51" s="35"/>
      <c r="S51" s="37"/>
      <c r="T51" s="36"/>
    </row>
    <row r="52" spans="1:20" x14ac:dyDescent="0.35">
      <c r="A52" s="58" t="s">
        <v>62</v>
      </c>
    </row>
    <row r="53" spans="1:20" x14ac:dyDescent="0.35">
      <c r="A53" s="57"/>
    </row>
    <row r="54" spans="1:20" ht="12.75" customHeight="1" x14ac:dyDescent="0.35">
      <c r="A54" s="17" t="s">
        <v>22</v>
      </c>
    </row>
    <row r="55" spans="1:20" ht="12.75" customHeight="1" x14ac:dyDescent="0.35">
      <c r="A55" s="17" t="s">
        <v>23</v>
      </c>
      <c r="P55" s="18" t="s">
        <v>25</v>
      </c>
    </row>
    <row r="56" spans="1:20" ht="12.75" customHeight="1" x14ac:dyDescent="0.35">
      <c r="A56" s="17" t="s">
        <v>24</v>
      </c>
      <c r="P56" s="18" t="s">
        <v>26</v>
      </c>
    </row>
    <row r="57" spans="1:20" ht="12.75" customHeight="1" x14ac:dyDescent="0.35">
      <c r="P57" s="18" t="s">
        <v>27</v>
      </c>
    </row>
    <row r="58" spans="1:20" ht="12.75" customHeight="1" x14ac:dyDescent="0.35"/>
  </sheetData>
  <autoFilter ref="A4:A50" xr:uid="{00000000-0009-0000-0000-000002000000}"/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61" bottom="0.17" header="0.19" footer="0.31496062992125984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58"/>
  <sheetViews>
    <sheetView workbookViewId="0">
      <selection activeCell="S3" sqref="S3"/>
    </sheetView>
  </sheetViews>
  <sheetFormatPr defaultRowHeight="14.5" x14ac:dyDescent="0.35"/>
  <cols>
    <col min="1" max="1" width="40.453125" customWidth="1"/>
    <col min="20" max="20" width="12.453125" customWidth="1"/>
  </cols>
  <sheetData>
    <row r="2" spans="1:20" x14ac:dyDescent="0.35">
      <c r="A2" s="187" t="s">
        <v>93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6.75" customHeight="1" x14ac:dyDescent="0.35"/>
    <row r="4" spans="1:20" ht="58" x14ac:dyDescent="0.35">
      <c r="A4" s="206" t="s">
        <v>17</v>
      </c>
      <c r="B4" s="66" t="s">
        <v>0</v>
      </c>
      <c r="C4" s="65" t="s">
        <v>1</v>
      </c>
      <c r="D4" s="65" t="s">
        <v>2</v>
      </c>
      <c r="E4" s="65" t="s">
        <v>3</v>
      </c>
      <c r="F4" s="66" t="s">
        <v>18</v>
      </c>
      <c r="G4" s="65" t="s">
        <v>4</v>
      </c>
      <c r="H4" s="65" t="s">
        <v>5</v>
      </c>
      <c r="I4" s="65" t="s">
        <v>6</v>
      </c>
      <c r="J4" s="65" t="s">
        <v>7</v>
      </c>
      <c r="K4" s="65" t="s">
        <v>8</v>
      </c>
      <c r="L4" s="207" t="s">
        <v>9</v>
      </c>
      <c r="M4" s="207"/>
      <c r="N4" s="207" t="s">
        <v>10</v>
      </c>
      <c r="O4" s="207"/>
      <c r="P4" s="207" t="s">
        <v>11</v>
      </c>
      <c r="Q4" s="207"/>
      <c r="R4" s="207" t="s">
        <v>12</v>
      </c>
      <c r="S4" s="207"/>
      <c r="T4" s="91" t="s">
        <v>63</v>
      </c>
    </row>
    <row r="5" spans="1:20" x14ac:dyDescent="0.35">
      <c r="A5" s="206"/>
      <c r="B5" s="203" t="s">
        <v>13</v>
      </c>
      <c r="C5" s="204"/>
      <c r="D5" s="204"/>
      <c r="E5" s="204"/>
      <c r="F5" s="204"/>
      <c r="G5" s="204"/>
      <c r="H5" s="204"/>
      <c r="I5" s="204"/>
      <c r="J5" s="204"/>
      <c r="K5" s="205"/>
      <c r="L5" s="64" t="s">
        <v>14</v>
      </c>
      <c r="M5" s="64" t="s">
        <v>15</v>
      </c>
      <c r="N5" s="64" t="s">
        <v>14</v>
      </c>
      <c r="O5" s="64" t="s">
        <v>15</v>
      </c>
      <c r="P5" s="64" t="s">
        <v>14</v>
      </c>
      <c r="Q5" s="64" t="s">
        <v>15</v>
      </c>
      <c r="R5" s="64" t="s">
        <v>14</v>
      </c>
      <c r="S5" s="64" t="s">
        <v>15</v>
      </c>
      <c r="T5" s="64" t="s">
        <v>16</v>
      </c>
    </row>
    <row r="6" spans="1:20" x14ac:dyDescent="0.35">
      <c r="A6" s="59" t="s">
        <v>19</v>
      </c>
      <c r="B6" s="70">
        <v>6425258</v>
      </c>
      <c r="C6" s="70">
        <v>3315993</v>
      </c>
      <c r="D6" s="70">
        <v>1919193</v>
      </c>
      <c r="E6" s="70">
        <v>841137</v>
      </c>
      <c r="F6" s="70">
        <v>348935</v>
      </c>
      <c r="G6" s="70">
        <v>268107</v>
      </c>
      <c r="H6" s="70">
        <v>50290</v>
      </c>
      <c r="I6" s="70">
        <v>17985</v>
      </c>
      <c r="J6" s="70">
        <v>4575</v>
      </c>
      <c r="K6" s="70">
        <v>7978</v>
      </c>
      <c r="L6" s="70">
        <v>3315993</v>
      </c>
      <c r="M6" s="71">
        <v>0.51608713611189005</v>
      </c>
      <c r="N6" s="70">
        <v>5235186</v>
      </c>
      <c r="O6" s="71">
        <v>0.81478222353094998</v>
      </c>
      <c r="P6" s="70">
        <v>6076323</v>
      </c>
      <c r="Q6" s="71">
        <v>0.94569323130682004</v>
      </c>
      <c r="R6" s="70">
        <v>6394720</v>
      </c>
      <c r="S6" s="71">
        <v>0.99524719474300005</v>
      </c>
      <c r="T6" s="72">
        <v>4.5914475340912402</v>
      </c>
    </row>
    <row r="7" spans="1:20" x14ac:dyDescent="0.35">
      <c r="A7" s="60" t="s">
        <v>20</v>
      </c>
      <c r="B7" s="61">
        <v>268782</v>
      </c>
      <c r="C7" s="61">
        <v>79947</v>
      </c>
      <c r="D7" s="61">
        <v>73885</v>
      </c>
      <c r="E7" s="61">
        <v>71843</v>
      </c>
      <c r="F7" s="61">
        <v>43107</v>
      </c>
      <c r="G7" s="61">
        <v>33018</v>
      </c>
      <c r="H7" s="61">
        <v>6444</v>
      </c>
      <c r="I7" s="61">
        <v>2602</v>
      </c>
      <c r="J7" s="61">
        <v>657</v>
      </c>
      <c r="K7" s="61">
        <v>386</v>
      </c>
      <c r="L7" s="61">
        <v>79947</v>
      </c>
      <c r="M7" s="62">
        <v>0.29744179297721002</v>
      </c>
      <c r="N7" s="61">
        <v>153832</v>
      </c>
      <c r="O7" s="62">
        <v>0.57232999233579995</v>
      </c>
      <c r="P7" s="61">
        <v>225675</v>
      </c>
      <c r="Q7" s="62">
        <v>0.83962095676049997</v>
      </c>
      <c r="R7" s="61">
        <v>265137</v>
      </c>
      <c r="S7" s="62">
        <v>0.98643882402839</v>
      </c>
      <c r="T7" s="63">
        <v>7.8123981516619398</v>
      </c>
    </row>
    <row r="8" spans="1:20" x14ac:dyDescent="0.35">
      <c r="A8" s="73" t="s">
        <v>28</v>
      </c>
      <c r="B8" s="67">
        <v>148132</v>
      </c>
      <c r="C8" s="67">
        <v>47988</v>
      </c>
      <c r="D8" s="67">
        <v>45129</v>
      </c>
      <c r="E8" s="67">
        <v>33768</v>
      </c>
      <c r="F8" s="67">
        <v>21247</v>
      </c>
      <c r="G8" s="67">
        <v>15625</v>
      </c>
      <c r="H8" s="67">
        <v>3553</v>
      </c>
      <c r="I8" s="67">
        <v>1465</v>
      </c>
      <c r="J8" s="67">
        <v>351</v>
      </c>
      <c r="K8" s="67">
        <v>253</v>
      </c>
      <c r="L8" s="67">
        <v>47988</v>
      </c>
      <c r="M8" s="68">
        <v>0.32395431101990002</v>
      </c>
      <c r="N8" s="67">
        <v>93117</v>
      </c>
      <c r="O8" s="68">
        <v>0.62860826830123995</v>
      </c>
      <c r="P8" s="67">
        <v>126885</v>
      </c>
      <c r="Q8" s="68">
        <v>0.85656711581561995</v>
      </c>
      <c r="R8" s="67">
        <v>146063</v>
      </c>
      <c r="S8" s="68">
        <v>0.98603272756729998</v>
      </c>
      <c r="T8" s="69">
        <v>7.3502045472956601</v>
      </c>
    </row>
    <row r="9" spans="1:20" x14ac:dyDescent="0.35">
      <c r="A9" s="22" t="s">
        <v>29</v>
      </c>
      <c r="B9" s="35">
        <v>112997</v>
      </c>
      <c r="C9" s="35">
        <v>29055</v>
      </c>
      <c r="D9" s="35">
        <v>36429</v>
      </c>
      <c r="E9" s="35">
        <v>27701</v>
      </c>
      <c r="F9" s="35">
        <v>19812</v>
      </c>
      <c r="G9" s="35">
        <v>14398</v>
      </c>
      <c r="H9" s="35">
        <v>3393</v>
      </c>
      <c r="I9" s="35">
        <v>1435</v>
      </c>
      <c r="J9" s="35">
        <v>340</v>
      </c>
      <c r="K9" s="35">
        <v>246</v>
      </c>
      <c r="L9" s="35">
        <v>29055</v>
      </c>
      <c r="M9" s="37">
        <v>0.25713072028460998</v>
      </c>
      <c r="N9" s="35">
        <v>65484</v>
      </c>
      <c r="O9" s="37">
        <v>0.57951981026044996</v>
      </c>
      <c r="P9" s="35">
        <v>93185</v>
      </c>
      <c r="Q9" s="37">
        <v>0.82466791153746999</v>
      </c>
      <c r="R9" s="35">
        <v>110976</v>
      </c>
      <c r="S9" s="37">
        <v>0.98211456941334996</v>
      </c>
      <c r="T9" s="36">
        <v>8.2904147897731804</v>
      </c>
    </row>
    <row r="10" spans="1:20" x14ac:dyDescent="0.35">
      <c r="A10" s="22" t="s">
        <v>30</v>
      </c>
      <c r="B10" s="35">
        <v>104</v>
      </c>
      <c r="C10" s="35">
        <v>15</v>
      </c>
      <c r="D10" s="35">
        <v>12</v>
      </c>
      <c r="E10" s="35">
        <v>30</v>
      </c>
      <c r="F10" s="35">
        <v>47</v>
      </c>
      <c r="G10" s="35">
        <v>38</v>
      </c>
      <c r="H10" s="35">
        <v>6</v>
      </c>
      <c r="I10" s="35">
        <v>2</v>
      </c>
      <c r="J10" s="35">
        <v>1</v>
      </c>
      <c r="K10" s="38">
        <v>0</v>
      </c>
      <c r="L10" s="35">
        <v>15</v>
      </c>
      <c r="M10" s="37">
        <v>0.14423076923077</v>
      </c>
      <c r="N10" s="35">
        <v>27</v>
      </c>
      <c r="O10" s="37">
        <v>0.25961538461537997</v>
      </c>
      <c r="P10" s="35">
        <v>57</v>
      </c>
      <c r="Q10" s="37">
        <v>0.54807692307692002</v>
      </c>
      <c r="R10" s="35">
        <v>101</v>
      </c>
      <c r="S10" s="37">
        <v>0.97115384615385003</v>
      </c>
      <c r="T10" s="36">
        <v>13.3125</v>
      </c>
    </row>
    <row r="11" spans="1:20" x14ac:dyDescent="0.35">
      <c r="A11" s="22" t="s">
        <v>31</v>
      </c>
      <c r="B11" s="35">
        <v>15248</v>
      </c>
      <c r="C11" s="35">
        <v>4638</v>
      </c>
      <c r="D11" s="35">
        <v>5163</v>
      </c>
      <c r="E11" s="35">
        <v>4590</v>
      </c>
      <c r="F11" s="35">
        <v>857</v>
      </c>
      <c r="G11" s="35">
        <v>736</v>
      </c>
      <c r="H11" s="35">
        <v>98</v>
      </c>
      <c r="I11" s="35">
        <v>17</v>
      </c>
      <c r="J11" s="35">
        <v>4</v>
      </c>
      <c r="K11" s="35">
        <v>2</v>
      </c>
      <c r="L11" s="35">
        <v>4638</v>
      </c>
      <c r="M11" s="37">
        <v>0.30417103882475999</v>
      </c>
      <c r="N11" s="35">
        <v>9801</v>
      </c>
      <c r="O11" s="37">
        <v>0.64277282266527003</v>
      </c>
      <c r="P11" s="35">
        <v>14391</v>
      </c>
      <c r="Q11" s="37">
        <v>0.94379590766001997</v>
      </c>
      <c r="R11" s="35">
        <v>15225</v>
      </c>
      <c r="S11" s="37">
        <v>0.99849160545644999</v>
      </c>
      <c r="T11" s="36">
        <v>5.8373885099685197</v>
      </c>
    </row>
    <row r="12" spans="1:20" x14ac:dyDescent="0.35">
      <c r="A12" s="22" t="s">
        <v>32</v>
      </c>
      <c r="B12" s="35">
        <v>9623</v>
      </c>
      <c r="C12" s="35">
        <v>6734</v>
      </c>
      <c r="D12" s="35">
        <v>2047</v>
      </c>
      <c r="E12" s="35">
        <v>670</v>
      </c>
      <c r="F12" s="35">
        <v>172</v>
      </c>
      <c r="G12" s="35">
        <v>150</v>
      </c>
      <c r="H12" s="35">
        <v>15</v>
      </c>
      <c r="I12" s="35">
        <v>3</v>
      </c>
      <c r="J12" s="35">
        <v>3</v>
      </c>
      <c r="K12" s="35">
        <v>1</v>
      </c>
      <c r="L12" s="35">
        <v>6734</v>
      </c>
      <c r="M12" s="37">
        <v>0.69978177283591003</v>
      </c>
      <c r="N12" s="35">
        <v>8781</v>
      </c>
      <c r="O12" s="37">
        <v>0.91250129897121002</v>
      </c>
      <c r="P12" s="35">
        <v>9451</v>
      </c>
      <c r="Q12" s="37">
        <v>0.98212615608438003</v>
      </c>
      <c r="R12" s="35">
        <v>9616</v>
      </c>
      <c r="S12" s="37">
        <v>0.99927257611970999</v>
      </c>
      <c r="T12" s="36">
        <v>3.0101319754754199</v>
      </c>
    </row>
    <row r="13" spans="1:20" x14ac:dyDescent="0.35">
      <c r="A13" s="22" t="s">
        <v>33</v>
      </c>
      <c r="B13" s="35">
        <v>10160</v>
      </c>
      <c r="C13" s="35">
        <v>7546</v>
      </c>
      <c r="D13" s="35">
        <v>1478</v>
      </c>
      <c r="E13" s="35">
        <v>777</v>
      </c>
      <c r="F13" s="35">
        <v>359</v>
      </c>
      <c r="G13" s="35">
        <v>303</v>
      </c>
      <c r="H13" s="35">
        <v>41</v>
      </c>
      <c r="I13" s="35">
        <v>8</v>
      </c>
      <c r="J13" s="35">
        <v>3</v>
      </c>
      <c r="K13" s="35">
        <v>4</v>
      </c>
      <c r="L13" s="35">
        <v>7546</v>
      </c>
      <c r="M13" s="37">
        <v>0.74271653543307004</v>
      </c>
      <c r="N13" s="35">
        <v>9024</v>
      </c>
      <c r="O13" s="37">
        <v>0.88818897637795002</v>
      </c>
      <c r="P13" s="35">
        <v>9801</v>
      </c>
      <c r="Q13" s="37">
        <v>0.96466535433070999</v>
      </c>
      <c r="R13" s="35">
        <v>10145</v>
      </c>
      <c r="S13" s="37">
        <v>0.99852362204723999</v>
      </c>
      <c r="T13" s="36">
        <v>3.2134842519685001</v>
      </c>
    </row>
    <row r="14" spans="1:20" x14ac:dyDescent="0.35">
      <c r="A14" s="73" t="s">
        <v>34</v>
      </c>
      <c r="B14" s="67">
        <v>4780</v>
      </c>
      <c r="C14" s="67">
        <v>1710</v>
      </c>
      <c r="D14" s="67">
        <v>1447</v>
      </c>
      <c r="E14" s="67">
        <v>830</v>
      </c>
      <c r="F14" s="67">
        <v>793</v>
      </c>
      <c r="G14" s="67">
        <v>372</v>
      </c>
      <c r="H14" s="67">
        <v>134</v>
      </c>
      <c r="I14" s="67">
        <v>132</v>
      </c>
      <c r="J14" s="67">
        <v>87</v>
      </c>
      <c r="K14" s="67">
        <v>68</v>
      </c>
      <c r="L14" s="67">
        <v>1710</v>
      </c>
      <c r="M14" s="68">
        <v>0.35774058577405998</v>
      </c>
      <c r="N14" s="67">
        <v>3157</v>
      </c>
      <c r="O14" s="68">
        <v>0.66046025104603001</v>
      </c>
      <c r="P14" s="67">
        <v>3987</v>
      </c>
      <c r="Q14" s="68">
        <v>0.83410041841004001</v>
      </c>
      <c r="R14" s="67">
        <v>4493</v>
      </c>
      <c r="S14" s="68">
        <v>0.93995815899582003</v>
      </c>
      <c r="T14" s="69">
        <v>9.8143305439330497</v>
      </c>
    </row>
    <row r="15" spans="1:20" x14ac:dyDescent="0.35">
      <c r="A15" s="22" t="s">
        <v>35</v>
      </c>
      <c r="B15" s="35">
        <v>4780</v>
      </c>
      <c r="C15" s="35">
        <v>1710</v>
      </c>
      <c r="D15" s="35">
        <v>1447</v>
      </c>
      <c r="E15" s="35">
        <v>830</v>
      </c>
      <c r="F15" s="35">
        <v>793</v>
      </c>
      <c r="G15" s="35">
        <v>372</v>
      </c>
      <c r="H15" s="35">
        <v>134</v>
      </c>
      <c r="I15" s="35">
        <v>132</v>
      </c>
      <c r="J15" s="35">
        <v>87</v>
      </c>
      <c r="K15" s="35">
        <v>68</v>
      </c>
      <c r="L15" s="35">
        <v>1710</v>
      </c>
      <c r="M15" s="37">
        <v>0.35774058577405998</v>
      </c>
      <c r="N15" s="35">
        <v>3157</v>
      </c>
      <c r="O15" s="37">
        <v>0.66046025104603001</v>
      </c>
      <c r="P15" s="35">
        <v>3987</v>
      </c>
      <c r="Q15" s="37">
        <v>0.83410041841004001</v>
      </c>
      <c r="R15" s="35">
        <v>4493</v>
      </c>
      <c r="S15" s="37">
        <v>0.93995815899582003</v>
      </c>
      <c r="T15" s="36">
        <v>9.8143305439330497</v>
      </c>
    </row>
    <row r="16" spans="1:20" x14ac:dyDescent="0.35">
      <c r="A16" s="73" t="s">
        <v>36</v>
      </c>
      <c r="B16" s="67">
        <v>96618</v>
      </c>
      <c r="C16" s="67">
        <v>21948</v>
      </c>
      <c r="D16" s="67">
        <v>23620</v>
      </c>
      <c r="E16" s="67">
        <v>33692</v>
      </c>
      <c r="F16" s="67">
        <v>17358</v>
      </c>
      <c r="G16" s="67">
        <v>14450</v>
      </c>
      <c r="H16" s="67">
        <v>2053</v>
      </c>
      <c r="I16" s="67">
        <v>655</v>
      </c>
      <c r="J16" s="67">
        <v>161</v>
      </c>
      <c r="K16" s="67">
        <v>39</v>
      </c>
      <c r="L16" s="67">
        <v>21948</v>
      </c>
      <c r="M16" s="68">
        <v>0.22716264050177001</v>
      </c>
      <c r="N16" s="67">
        <v>45568</v>
      </c>
      <c r="O16" s="68">
        <v>0.47163054503301999</v>
      </c>
      <c r="P16" s="67">
        <v>79260</v>
      </c>
      <c r="Q16" s="68">
        <v>0.82034403527292998</v>
      </c>
      <c r="R16" s="67">
        <v>95763</v>
      </c>
      <c r="S16" s="68">
        <v>0.99115071725765003</v>
      </c>
      <c r="T16" s="69">
        <v>8.4029062907532808</v>
      </c>
    </row>
    <row r="17" spans="1:20" x14ac:dyDescent="0.35">
      <c r="A17" s="22" t="s">
        <v>37</v>
      </c>
      <c r="B17" s="35">
        <v>95494</v>
      </c>
      <c r="C17" s="35">
        <v>21455</v>
      </c>
      <c r="D17" s="35">
        <v>23433</v>
      </c>
      <c r="E17" s="35">
        <v>33519</v>
      </c>
      <c r="F17" s="35">
        <v>17087</v>
      </c>
      <c r="G17" s="35">
        <v>14311</v>
      </c>
      <c r="H17" s="35">
        <v>1996</v>
      </c>
      <c r="I17" s="35">
        <v>615</v>
      </c>
      <c r="J17" s="35">
        <v>144</v>
      </c>
      <c r="K17" s="35">
        <v>21</v>
      </c>
      <c r="L17" s="35">
        <v>21455</v>
      </c>
      <c r="M17" s="37">
        <v>0.22467380149537999</v>
      </c>
      <c r="N17" s="35">
        <v>44888</v>
      </c>
      <c r="O17" s="37">
        <v>0.47006094623745998</v>
      </c>
      <c r="P17" s="35">
        <v>78407</v>
      </c>
      <c r="Q17" s="37">
        <v>0.82106729218590002</v>
      </c>
      <c r="R17" s="35">
        <v>94714</v>
      </c>
      <c r="S17" s="37">
        <v>0.99183194755690995</v>
      </c>
      <c r="T17" s="36">
        <v>8.3727564035436792</v>
      </c>
    </row>
    <row r="18" spans="1:20" x14ac:dyDescent="0.35">
      <c r="A18" s="22" t="s">
        <v>38</v>
      </c>
      <c r="B18" s="35">
        <v>1124</v>
      </c>
      <c r="C18" s="35">
        <v>493</v>
      </c>
      <c r="D18" s="35">
        <v>187</v>
      </c>
      <c r="E18" s="35">
        <v>173</v>
      </c>
      <c r="F18" s="35">
        <v>271</v>
      </c>
      <c r="G18" s="35">
        <v>139</v>
      </c>
      <c r="H18" s="35">
        <v>57</v>
      </c>
      <c r="I18" s="35">
        <v>40</v>
      </c>
      <c r="J18" s="35">
        <v>17</v>
      </c>
      <c r="K18" s="35">
        <v>18</v>
      </c>
      <c r="L18" s="35">
        <v>493</v>
      </c>
      <c r="M18" s="37">
        <v>0.43861209964413</v>
      </c>
      <c r="N18" s="35">
        <v>680</v>
      </c>
      <c r="O18" s="37">
        <v>0.60498220640569</v>
      </c>
      <c r="P18" s="35">
        <v>853</v>
      </c>
      <c r="Q18" s="37">
        <v>0.75889679715302005</v>
      </c>
      <c r="R18" s="35">
        <v>1049</v>
      </c>
      <c r="S18" s="37">
        <v>0.93327402135230997</v>
      </c>
      <c r="T18" s="36">
        <v>10.9644128113879</v>
      </c>
    </row>
    <row r="19" spans="1:20" x14ac:dyDescent="0.35">
      <c r="A19" s="73" t="s">
        <v>39</v>
      </c>
      <c r="B19" s="67">
        <v>19252</v>
      </c>
      <c r="C19" s="67">
        <v>8301</v>
      </c>
      <c r="D19" s="67">
        <v>3689</v>
      </c>
      <c r="E19" s="67">
        <v>3553</v>
      </c>
      <c r="F19" s="67">
        <v>3709</v>
      </c>
      <c r="G19" s="67">
        <v>2571</v>
      </c>
      <c r="H19" s="67">
        <v>704</v>
      </c>
      <c r="I19" s="67">
        <v>350</v>
      </c>
      <c r="J19" s="67">
        <v>58</v>
      </c>
      <c r="K19" s="67">
        <v>26</v>
      </c>
      <c r="L19" s="67">
        <v>8301</v>
      </c>
      <c r="M19" s="68">
        <v>0.43117598171618998</v>
      </c>
      <c r="N19" s="67">
        <v>11990</v>
      </c>
      <c r="O19" s="68">
        <v>0.62279243714939003</v>
      </c>
      <c r="P19" s="67">
        <v>15543</v>
      </c>
      <c r="Q19" s="68">
        <v>0.80734469146063004</v>
      </c>
      <c r="R19" s="67">
        <v>18818</v>
      </c>
      <c r="S19" s="68">
        <v>0.97745688759608995</v>
      </c>
      <c r="T19" s="69">
        <v>7.9081134427591904</v>
      </c>
    </row>
    <row r="20" spans="1:20" x14ac:dyDescent="0.35">
      <c r="A20" s="22" t="s">
        <v>40</v>
      </c>
      <c r="B20" s="35">
        <v>9195</v>
      </c>
      <c r="C20" s="35">
        <v>1100</v>
      </c>
      <c r="D20" s="35">
        <v>1807</v>
      </c>
      <c r="E20" s="35">
        <v>2822</v>
      </c>
      <c r="F20" s="35">
        <v>3466</v>
      </c>
      <c r="G20" s="35">
        <v>2360</v>
      </c>
      <c r="H20" s="35">
        <v>682</v>
      </c>
      <c r="I20" s="35">
        <v>344</v>
      </c>
      <c r="J20" s="35">
        <v>57</v>
      </c>
      <c r="K20" s="35">
        <v>23</v>
      </c>
      <c r="L20" s="35">
        <v>1100</v>
      </c>
      <c r="M20" s="37">
        <v>0.11963023382273</v>
      </c>
      <c r="N20" s="35">
        <v>2907</v>
      </c>
      <c r="O20" s="37">
        <v>0.31615008156607</v>
      </c>
      <c r="P20" s="35">
        <v>5729</v>
      </c>
      <c r="Q20" s="37">
        <v>0.62305600870038003</v>
      </c>
      <c r="R20" s="35">
        <v>8771</v>
      </c>
      <c r="S20" s="37">
        <v>0.95388798259924001</v>
      </c>
      <c r="T20" s="36">
        <v>13.190375203915201</v>
      </c>
    </row>
    <row r="21" spans="1:20" x14ac:dyDescent="0.35">
      <c r="A21" s="22" t="s">
        <v>41</v>
      </c>
      <c r="B21" s="35">
        <v>39</v>
      </c>
      <c r="C21" s="35">
        <v>32</v>
      </c>
      <c r="D21" s="35">
        <v>6</v>
      </c>
      <c r="E21" s="35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5">
        <v>32</v>
      </c>
      <c r="M21" s="37">
        <v>0.82051282051282004</v>
      </c>
      <c r="N21" s="35">
        <v>38</v>
      </c>
      <c r="O21" s="37">
        <v>0.97435897435897001</v>
      </c>
      <c r="P21" s="35">
        <v>39</v>
      </c>
      <c r="Q21" s="37">
        <v>1</v>
      </c>
      <c r="R21" s="35">
        <v>39</v>
      </c>
      <c r="S21" s="37">
        <v>1</v>
      </c>
      <c r="T21" s="36">
        <v>2.1538461538461502</v>
      </c>
    </row>
    <row r="22" spans="1:20" x14ac:dyDescent="0.35">
      <c r="A22" s="22" t="s">
        <v>42</v>
      </c>
      <c r="B22" s="35">
        <v>10018</v>
      </c>
      <c r="C22" s="35">
        <v>7169</v>
      </c>
      <c r="D22" s="35">
        <v>1876</v>
      </c>
      <c r="E22" s="35">
        <v>730</v>
      </c>
      <c r="F22" s="35">
        <v>243</v>
      </c>
      <c r="G22" s="35">
        <v>211</v>
      </c>
      <c r="H22" s="35">
        <v>22</v>
      </c>
      <c r="I22" s="35">
        <v>6</v>
      </c>
      <c r="J22" s="35">
        <v>1</v>
      </c>
      <c r="K22" s="35">
        <v>3</v>
      </c>
      <c r="L22" s="35">
        <v>7169</v>
      </c>
      <c r="M22" s="37">
        <v>0.71561189858255003</v>
      </c>
      <c r="N22" s="35">
        <v>9045</v>
      </c>
      <c r="O22" s="37">
        <v>0.90287482531442997</v>
      </c>
      <c r="P22" s="35">
        <v>9775</v>
      </c>
      <c r="Q22" s="37">
        <v>0.97574366140946001</v>
      </c>
      <c r="R22" s="35">
        <v>10008</v>
      </c>
      <c r="S22" s="37">
        <v>0.99900179676582002</v>
      </c>
      <c r="T22" s="36">
        <v>3.0822020363345999</v>
      </c>
    </row>
    <row r="23" spans="1:20" x14ac:dyDescent="0.35">
      <c r="A23" s="60" t="s">
        <v>21</v>
      </c>
      <c r="B23" s="61">
        <v>6156476</v>
      </c>
      <c r="C23" s="61">
        <v>3236046</v>
      </c>
      <c r="D23" s="61">
        <v>1845308</v>
      </c>
      <c r="E23" s="61">
        <v>769294</v>
      </c>
      <c r="F23" s="61">
        <v>305828</v>
      </c>
      <c r="G23" s="61">
        <v>235089</v>
      </c>
      <c r="H23" s="61">
        <v>43846</v>
      </c>
      <c r="I23" s="61">
        <v>15383</v>
      </c>
      <c r="J23" s="61">
        <v>3918</v>
      </c>
      <c r="K23" s="61">
        <v>7592</v>
      </c>
      <c r="L23" s="61">
        <v>3236046</v>
      </c>
      <c r="M23" s="62">
        <v>0.52563284580335001</v>
      </c>
      <c r="N23" s="61">
        <v>5081354</v>
      </c>
      <c r="O23" s="62">
        <v>0.82536730428251004</v>
      </c>
      <c r="P23" s="61">
        <v>5850648</v>
      </c>
      <c r="Q23" s="62">
        <v>0.95032417896211996</v>
      </c>
      <c r="R23" s="61">
        <v>6129583</v>
      </c>
      <c r="S23" s="62">
        <v>0.99563175426980999</v>
      </c>
      <c r="T23" s="63">
        <v>4.4508259270400803</v>
      </c>
    </row>
    <row r="24" spans="1:20" x14ac:dyDescent="0.35">
      <c r="A24" s="73" t="s">
        <v>28</v>
      </c>
      <c r="B24" s="67">
        <v>3794223</v>
      </c>
      <c r="C24" s="67">
        <v>1833183</v>
      </c>
      <c r="D24" s="67">
        <v>1254711</v>
      </c>
      <c r="E24" s="67">
        <v>518203</v>
      </c>
      <c r="F24" s="67">
        <v>188126</v>
      </c>
      <c r="G24" s="67">
        <v>142493</v>
      </c>
      <c r="H24" s="67">
        <v>27005</v>
      </c>
      <c r="I24" s="67">
        <v>9520</v>
      </c>
      <c r="J24" s="67">
        <v>2537</v>
      </c>
      <c r="K24" s="67">
        <v>6571</v>
      </c>
      <c r="L24" s="67">
        <v>1833183</v>
      </c>
      <c r="M24" s="68">
        <v>0.48315109575795001</v>
      </c>
      <c r="N24" s="67">
        <v>3087894</v>
      </c>
      <c r="O24" s="68">
        <v>0.81384093660282997</v>
      </c>
      <c r="P24" s="67">
        <v>3606097</v>
      </c>
      <c r="Q24" s="68">
        <v>0.95041777987219001</v>
      </c>
      <c r="R24" s="67">
        <v>3775595</v>
      </c>
      <c r="S24" s="68">
        <v>0.99509043089981997</v>
      </c>
      <c r="T24" s="69">
        <v>4.6703862688091897</v>
      </c>
    </row>
    <row r="25" spans="1:20" x14ac:dyDescent="0.35">
      <c r="A25" s="22" t="s">
        <v>29</v>
      </c>
      <c r="B25" s="35">
        <v>488246</v>
      </c>
      <c r="C25" s="35">
        <v>68797</v>
      </c>
      <c r="D25" s="35">
        <v>133374</v>
      </c>
      <c r="E25" s="35">
        <v>175584</v>
      </c>
      <c r="F25" s="35">
        <v>110491</v>
      </c>
      <c r="G25" s="35">
        <v>87352</v>
      </c>
      <c r="H25" s="35">
        <v>16497</v>
      </c>
      <c r="I25" s="35">
        <v>4811</v>
      </c>
      <c r="J25" s="35">
        <v>1195</v>
      </c>
      <c r="K25" s="35">
        <v>636</v>
      </c>
      <c r="L25" s="35">
        <v>68797</v>
      </c>
      <c r="M25" s="37">
        <v>0.14090642831687</v>
      </c>
      <c r="N25" s="35">
        <v>202171</v>
      </c>
      <c r="O25" s="37">
        <v>0.41407610098188002</v>
      </c>
      <c r="P25" s="35">
        <v>377755</v>
      </c>
      <c r="Q25" s="37">
        <v>0.77369809481286</v>
      </c>
      <c r="R25" s="35">
        <v>481604</v>
      </c>
      <c r="S25" s="37">
        <v>0.98639620191460997</v>
      </c>
      <c r="T25" s="36">
        <v>9.7001808514560306</v>
      </c>
    </row>
    <row r="26" spans="1:20" x14ac:dyDescent="0.35">
      <c r="A26" s="22" t="s">
        <v>30</v>
      </c>
      <c r="B26" s="35">
        <v>67</v>
      </c>
      <c r="C26" s="35">
        <v>9</v>
      </c>
      <c r="D26" s="35">
        <v>7</v>
      </c>
      <c r="E26" s="35">
        <v>6</v>
      </c>
      <c r="F26" s="35">
        <v>45</v>
      </c>
      <c r="G26" s="35">
        <v>28</v>
      </c>
      <c r="H26" s="35">
        <v>11</v>
      </c>
      <c r="I26" s="35">
        <v>6</v>
      </c>
      <c r="J26" s="38">
        <v>0</v>
      </c>
      <c r="K26" s="38">
        <v>0</v>
      </c>
      <c r="L26" s="35">
        <v>9</v>
      </c>
      <c r="M26" s="37">
        <v>0.13432835820896</v>
      </c>
      <c r="N26" s="35">
        <v>16</v>
      </c>
      <c r="O26" s="37">
        <v>0.23880597014925001</v>
      </c>
      <c r="P26" s="35">
        <v>22</v>
      </c>
      <c r="Q26" s="37">
        <v>0.32835820895522</v>
      </c>
      <c r="R26" s="35">
        <v>61</v>
      </c>
      <c r="S26" s="37">
        <v>0.91044776119403004</v>
      </c>
      <c r="T26" s="36">
        <v>18.223880597014901</v>
      </c>
    </row>
    <row r="27" spans="1:20" x14ac:dyDescent="0.35">
      <c r="A27" s="22" t="s">
        <v>43</v>
      </c>
      <c r="B27" s="35">
        <v>354687</v>
      </c>
      <c r="C27" s="35">
        <v>205317</v>
      </c>
      <c r="D27" s="35">
        <v>76363</v>
      </c>
      <c r="E27" s="35">
        <v>40027</v>
      </c>
      <c r="F27" s="35">
        <v>32980</v>
      </c>
      <c r="G27" s="35">
        <v>20889</v>
      </c>
      <c r="H27" s="35">
        <v>6861</v>
      </c>
      <c r="I27" s="35">
        <v>3615</v>
      </c>
      <c r="J27" s="35">
        <v>1114</v>
      </c>
      <c r="K27" s="35">
        <v>501</v>
      </c>
      <c r="L27" s="35">
        <v>205317</v>
      </c>
      <c r="M27" s="37">
        <v>0.57886812880089</v>
      </c>
      <c r="N27" s="35">
        <v>281680</v>
      </c>
      <c r="O27" s="37">
        <v>0.79416499617973002</v>
      </c>
      <c r="P27" s="35">
        <v>321707</v>
      </c>
      <c r="Q27" s="37">
        <v>0.90701660901019998</v>
      </c>
      <c r="R27" s="35">
        <v>349457</v>
      </c>
      <c r="S27" s="37">
        <v>0.98525460476420001</v>
      </c>
      <c r="T27" s="36">
        <v>5.3630158421368703</v>
      </c>
    </row>
    <row r="28" spans="1:20" x14ac:dyDescent="0.35">
      <c r="A28" s="22" t="s">
        <v>32</v>
      </c>
      <c r="B28" s="35">
        <v>2951223</v>
      </c>
      <c r="C28" s="35">
        <v>1559060</v>
      </c>
      <c r="D28" s="35">
        <v>1044967</v>
      </c>
      <c r="E28" s="35">
        <v>302586</v>
      </c>
      <c r="F28" s="35">
        <v>44610</v>
      </c>
      <c r="G28" s="35">
        <v>34224</v>
      </c>
      <c r="H28" s="35">
        <v>3636</v>
      </c>
      <c r="I28" s="35">
        <v>1088</v>
      </c>
      <c r="J28" s="35">
        <v>228</v>
      </c>
      <c r="K28" s="35">
        <v>5434</v>
      </c>
      <c r="L28" s="35">
        <v>1559060</v>
      </c>
      <c r="M28" s="37">
        <v>0.52827590459954998</v>
      </c>
      <c r="N28" s="35">
        <v>2604027</v>
      </c>
      <c r="O28" s="37">
        <v>0.88235521341490997</v>
      </c>
      <c r="P28" s="35">
        <v>2906613</v>
      </c>
      <c r="Q28" s="37">
        <v>0.98488423274012005</v>
      </c>
      <c r="R28" s="35">
        <v>2944473</v>
      </c>
      <c r="S28" s="37">
        <v>0.99771281262040001</v>
      </c>
      <c r="T28" s="36">
        <v>3.7547144014532301</v>
      </c>
    </row>
    <row r="29" spans="1:20" x14ac:dyDescent="0.35">
      <c r="A29" s="73" t="s">
        <v>34</v>
      </c>
      <c r="B29" s="67">
        <v>1159424</v>
      </c>
      <c r="C29" s="67">
        <v>825657</v>
      </c>
      <c r="D29" s="67">
        <v>207625</v>
      </c>
      <c r="E29" s="67">
        <v>86657</v>
      </c>
      <c r="F29" s="67">
        <v>39485</v>
      </c>
      <c r="G29" s="67">
        <v>28642</v>
      </c>
      <c r="H29" s="67">
        <v>5796</v>
      </c>
      <c r="I29" s="67">
        <v>3170</v>
      </c>
      <c r="J29" s="67">
        <v>1036</v>
      </c>
      <c r="K29" s="67">
        <v>841</v>
      </c>
      <c r="L29" s="67">
        <v>825657</v>
      </c>
      <c r="M29" s="68">
        <v>0.71212688369397004</v>
      </c>
      <c r="N29" s="67">
        <v>1033282</v>
      </c>
      <c r="O29" s="68">
        <v>0.89120287315081004</v>
      </c>
      <c r="P29" s="67">
        <v>1119939</v>
      </c>
      <c r="Q29" s="68">
        <v>0.96594429647824998</v>
      </c>
      <c r="R29" s="67">
        <v>1154377</v>
      </c>
      <c r="S29" s="68">
        <v>0.99564697642968003</v>
      </c>
      <c r="T29" s="69">
        <v>3.4119105693861802</v>
      </c>
    </row>
    <row r="30" spans="1:20" x14ac:dyDescent="0.35">
      <c r="A30" s="22" t="s">
        <v>35</v>
      </c>
      <c r="B30" s="35">
        <v>335617</v>
      </c>
      <c r="C30" s="35">
        <v>180856</v>
      </c>
      <c r="D30" s="35">
        <v>82544</v>
      </c>
      <c r="E30" s="35">
        <v>42590</v>
      </c>
      <c r="F30" s="35">
        <v>29627</v>
      </c>
      <c r="G30" s="35">
        <v>19221</v>
      </c>
      <c r="H30" s="35">
        <v>5414</v>
      </c>
      <c r="I30" s="35">
        <v>3127</v>
      </c>
      <c r="J30" s="35">
        <v>1030</v>
      </c>
      <c r="K30" s="35">
        <v>835</v>
      </c>
      <c r="L30" s="35">
        <v>180856</v>
      </c>
      <c r="M30" s="37">
        <v>0.53887615943172995</v>
      </c>
      <c r="N30" s="35">
        <v>263400</v>
      </c>
      <c r="O30" s="37">
        <v>0.78482317641835997</v>
      </c>
      <c r="P30" s="35">
        <v>305990</v>
      </c>
      <c r="Q30" s="37">
        <v>0.91172378038060997</v>
      </c>
      <c r="R30" s="35">
        <v>330625</v>
      </c>
      <c r="S30" s="37">
        <v>0.98512590244236997</v>
      </c>
      <c r="T30" s="36">
        <v>5.4974450042757104</v>
      </c>
    </row>
    <row r="31" spans="1:20" x14ac:dyDescent="0.35">
      <c r="A31" s="22" t="s">
        <v>46</v>
      </c>
      <c r="B31" s="35">
        <v>185815</v>
      </c>
      <c r="C31" s="35">
        <v>161944</v>
      </c>
      <c r="D31" s="35">
        <v>19549</v>
      </c>
      <c r="E31" s="35">
        <v>3780</v>
      </c>
      <c r="F31" s="35">
        <v>542</v>
      </c>
      <c r="G31" s="35">
        <v>487</v>
      </c>
      <c r="H31" s="35">
        <v>31</v>
      </c>
      <c r="I31" s="35">
        <v>19</v>
      </c>
      <c r="J31" s="35">
        <v>3</v>
      </c>
      <c r="K31" s="35">
        <v>2</v>
      </c>
      <c r="L31" s="35">
        <v>161944</v>
      </c>
      <c r="M31" s="37">
        <v>0.87153351451713001</v>
      </c>
      <c r="N31" s="35">
        <v>181493</v>
      </c>
      <c r="O31" s="37">
        <v>0.97674030621855001</v>
      </c>
      <c r="P31" s="35">
        <v>185273</v>
      </c>
      <c r="Q31" s="37">
        <v>0.99708312030782997</v>
      </c>
      <c r="R31" s="35">
        <v>185791</v>
      </c>
      <c r="S31" s="37">
        <v>0.99987083927562004</v>
      </c>
      <c r="T31" s="36">
        <v>2.0231978042676899</v>
      </c>
    </row>
    <row r="32" spans="1:20" x14ac:dyDescent="0.35">
      <c r="A32" s="22" t="s">
        <v>47</v>
      </c>
      <c r="B32" s="35">
        <v>637992</v>
      </c>
      <c r="C32" s="35">
        <v>482857</v>
      </c>
      <c r="D32" s="35">
        <v>105532</v>
      </c>
      <c r="E32" s="35">
        <v>40287</v>
      </c>
      <c r="F32" s="35">
        <v>9316</v>
      </c>
      <c r="G32" s="35">
        <v>8934</v>
      </c>
      <c r="H32" s="35">
        <v>351</v>
      </c>
      <c r="I32" s="35">
        <v>24</v>
      </c>
      <c r="J32" s="35">
        <v>3</v>
      </c>
      <c r="K32" s="35">
        <v>4</v>
      </c>
      <c r="L32" s="35">
        <v>482857</v>
      </c>
      <c r="M32" s="37">
        <v>0.75683864374474996</v>
      </c>
      <c r="N32" s="35">
        <v>588389</v>
      </c>
      <c r="O32" s="37">
        <v>0.92225137619279995</v>
      </c>
      <c r="P32" s="35">
        <v>628676</v>
      </c>
      <c r="Q32" s="37">
        <v>0.98539793602428005</v>
      </c>
      <c r="R32" s="35">
        <v>637961</v>
      </c>
      <c r="S32" s="37">
        <v>0.99995141004902999</v>
      </c>
      <c r="T32" s="36">
        <v>2.7192731256818301</v>
      </c>
    </row>
    <row r="33" spans="1:20" x14ac:dyDescent="0.35">
      <c r="A33" s="73" t="s">
        <v>36</v>
      </c>
      <c r="B33" s="67">
        <v>98762</v>
      </c>
      <c r="C33" s="67">
        <v>41465</v>
      </c>
      <c r="D33" s="67">
        <v>22186</v>
      </c>
      <c r="E33" s="67">
        <v>20450</v>
      </c>
      <c r="F33" s="67">
        <v>14661</v>
      </c>
      <c r="G33" s="67">
        <v>11128</v>
      </c>
      <c r="H33" s="67">
        <v>2668</v>
      </c>
      <c r="I33" s="67">
        <v>683</v>
      </c>
      <c r="J33" s="67">
        <v>110</v>
      </c>
      <c r="K33" s="67">
        <v>72</v>
      </c>
      <c r="L33" s="67">
        <v>41465</v>
      </c>
      <c r="M33" s="68">
        <v>0.41984771470809001</v>
      </c>
      <c r="N33" s="67">
        <v>63651</v>
      </c>
      <c r="O33" s="68">
        <v>0.64448877098478996</v>
      </c>
      <c r="P33" s="67">
        <v>84101</v>
      </c>
      <c r="Q33" s="68">
        <v>0.85155221643951995</v>
      </c>
      <c r="R33" s="67">
        <v>97897</v>
      </c>
      <c r="S33" s="68">
        <v>0.99124157064457996</v>
      </c>
      <c r="T33" s="69">
        <v>6.8316204613110303</v>
      </c>
    </row>
    <row r="34" spans="1:20" x14ac:dyDescent="0.35">
      <c r="A34" s="22" t="s">
        <v>37</v>
      </c>
      <c r="B34" s="35">
        <v>26928</v>
      </c>
      <c r="C34" s="35">
        <v>4637</v>
      </c>
      <c r="D34" s="35">
        <v>7732</v>
      </c>
      <c r="E34" s="35">
        <v>9593</v>
      </c>
      <c r="F34" s="35">
        <v>4966</v>
      </c>
      <c r="G34" s="35">
        <v>4343</v>
      </c>
      <c r="H34" s="35">
        <v>498</v>
      </c>
      <c r="I34" s="35">
        <v>97</v>
      </c>
      <c r="J34" s="35">
        <v>17</v>
      </c>
      <c r="K34" s="35">
        <v>11</v>
      </c>
      <c r="L34" s="35">
        <v>4637</v>
      </c>
      <c r="M34" s="37">
        <v>0.17219994058228999</v>
      </c>
      <c r="N34" s="35">
        <v>12369</v>
      </c>
      <c r="O34" s="37">
        <v>0.45933600713012002</v>
      </c>
      <c r="P34" s="35">
        <v>21962</v>
      </c>
      <c r="Q34" s="37">
        <v>0.81558229352347</v>
      </c>
      <c r="R34" s="35">
        <v>26803</v>
      </c>
      <c r="S34" s="37">
        <v>0.99535799168151995</v>
      </c>
      <c r="T34" s="36">
        <v>8.4758801247771807</v>
      </c>
    </row>
    <row r="35" spans="1:20" x14ac:dyDescent="0.35">
      <c r="A35" s="22" t="s">
        <v>38</v>
      </c>
      <c r="B35" s="35">
        <v>61184</v>
      </c>
      <c r="C35" s="35">
        <v>27834</v>
      </c>
      <c r="D35" s="35">
        <v>13173</v>
      </c>
      <c r="E35" s="35">
        <v>10576</v>
      </c>
      <c r="F35" s="35">
        <v>9601</v>
      </c>
      <c r="G35" s="35">
        <v>6699</v>
      </c>
      <c r="H35" s="35">
        <v>2165</v>
      </c>
      <c r="I35" s="35">
        <v>585</v>
      </c>
      <c r="J35" s="35">
        <v>92</v>
      </c>
      <c r="K35" s="35">
        <v>60</v>
      </c>
      <c r="L35" s="35">
        <v>27834</v>
      </c>
      <c r="M35" s="37">
        <v>0.45492285564854001</v>
      </c>
      <c r="N35" s="35">
        <v>41007</v>
      </c>
      <c r="O35" s="37">
        <v>0.67022424163180006</v>
      </c>
      <c r="P35" s="35">
        <v>51583</v>
      </c>
      <c r="Q35" s="37">
        <v>0.84307989016735996</v>
      </c>
      <c r="R35" s="35">
        <v>60447</v>
      </c>
      <c r="S35" s="37">
        <v>0.98795436715481</v>
      </c>
      <c r="T35" s="36">
        <v>6.9096740978033502</v>
      </c>
    </row>
    <row r="36" spans="1:20" x14ac:dyDescent="0.35">
      <c r="A36" s="22" t="s">
        <v>48</v>
      </c>
      <c r="B36" s="35">
        <v>10650</v>
      </c>
      <c r="C36" s="35">
        <v>8994</v>
      </c>
      <c r="D36" s="35">
        <v>1281</v>
      </c>
      <c r="E36" s="35">
        <v>281</v>
      </c>
      <c r="F36" s="35">
        <v>94</v>
      </c>
      <c r="G36" s="35">
        <v>86</v>
      </c>
      <c r="H36" s="35">
        <v>5</v>
      </c>
      <c r="I36" s="35">
        <v>1</v>
      </c>
      <c r="J36" s="35">
        <v>1</v>
      </c>
      <c r="K36" s="35">
        <v>1</v>
      </c>
      <c r="L36" s="35">
        <v>8994</v>
      </c>
      <c r="M36" s="37">
        <v>0.84450704225352002</v>
      </c>
      <c r="N36" s="35">
        <v>10275</v>
      </c>
      <c r="O36" s="37">
        <v>0.96478873239437002</v>
      </c>
      <c r="P36" s="35">
        <v>10556</v>
      </c>
      <c r="Q36" s="37">
        <v>0.99117370892018997</v>
      </c>
      <c r="R36" s="35">
        <v>10647</v>
      </c>
      <c r="S36" s="37">
        <v>0.99971830985915</v>
      </c>
      <c r="T36" s="36">
        <v>2.2257746478873202</v>
      </c>
    </row>
    <row r="37" spans="1:20" x14ac:dyDescent="0.35">
      <c r="A37" s="73" t="s">
        <v>44</v>
      </c>
      <c r="B37" s="67">
        <v>479936</v>
      </c>
      <c r="C37" s="67">
        <v>246060</v>
      </c>
      <c r="D37" s="67">
        <v>139394</v>
      </c>
      <c r="E37" s="67">
        <v>67199</v>
      </c>
      <c r="F37" s="67">
        <v>27283</v>
      </c>
      <c r="G37" s="67">
        <v>23414</v>
      </c>
      <c r="H37" s="67">
        <v>3007</v>
      </c>
      <c r="I37" s="67">
        <v>766</v>
      </c>
      <c r="J37" s="67">
        <v>85</v>
      </c>
      <c r="K37" s="67">
        <v>11</v>
      </c>
      <c r="L37" s="67">
        <v>246060</v>
      </c>
      <c r="M37" s="68">
        <v>0.51269335911455005</v>
      </c>
      <c r="N37" s="67">
        <v>385454</v>
      </c>
      <c r="O37" s="68">
        <v>0.80313625150019996</v>
      </c>
      <c r="P37" s="67">
        <v>452653</v>
      </c>
      <c r="Q37" s="68">
        <v>0.94315283704494002</v>
      </c>
      <c r="R37" s="67">
        <v>479074</v>
      </c>
      <c r="S37" s="68">
        <v>0.99820392719029005</v>
      </c>
      <c r="T37" s="69">
        <v>4.4949118215762098</v>
      </c>
    </row>
    <row r="38" spans="1:20" x14ac:dyDescent="0.35">
      <c r="A38" s="22" t="s">
        <v>49</v>
      </c>
      <c r="B38" s="35">
        <v>145473</v>
      </c>
      <c r="C38" s="35">
        <v>55787</v>
      </c>
      <c r="D38" s="35">
        <v>49959</v>
      </c>
      <c r="E38" s="35">
        <v>28080</v>
      </c>
      <c r="F38" s="35">
        <v>11647</v>
      </c>
      <c r="G38" s="35">
        <v>9936</v>
      </c>
      <c r="H38" s="35">
        <v>1326</v>
      </c>
      <c r="I38" s="35">
        <v>348</v>
      </c>
      <c r="J38" s="35">
        <v>32</v>
      </c>
      <c r="K38" s="35">
        <v>5</v>
      </c>
      <c r="L38" s="35">
        <v>55787</v>
      </c>
      <c r="M38" s="37">
        <v>0.38348697009067001</v>
      </c>
      <c r="N38" s="35">
        <v>105746</v>
      </c>
      <c r="O38" s="37">
        <v>0.72691152310050999</v>
      </c>
      <c r="P38" s="35">
        <v>133826</v>
      </c>
      <c r="Q38" s="37">
        <v>0.91993703298894003</v>
      </c>
      <c r="R38" s="35">
        <v>145088</v>
      </c>
      <c r="S38" s="37">
        <v>0.99735346077966003</v>
      </c>
      <c r="T38" s="36">
        <v>5.4960301911695</v>
      </c>
    </row>
    <row r="39" spans="1:20" x14ac:dyDescent="0.35">
      <c r="A39" s="22" t="s">
        <v>50</v>
      </c>
      <c r="B39" s="35">
        <v>137409</v>
      </c>
      <c r="C39" s="35">
        <v>85701</v>
      </c>
      <c r="D39" s="35">
        <v>33397</v>
      </c>
      <c r="E39" s="35">
        <v>14002</v>
      </c>
      <c r="F39" s="35">
        <v>4309</v>
      </c>
      <c r="G39" s="35">
        <v>3794</v>
      </c>
      <c r="H39" s="35">
        <v>430</v>
      </c>
      <c r="I39" s="35">
        <v>78</v>
      </c>
      <c r="J39" s="35">
        <v>6</v>
      </c>
      <c r="K39" s="35">
        <v>1</v>
      </c>
      <c r="L39" s="35">
        <v>85701</v>
      </c>
      <c r="M39" s="37">
        <v>0.62369277121585998</v>
      </c>
      <c r="N39" s="35">
        <v>119098</v>
      </c>
      <c r="O39" s="37">
        <v>0.86674089761224005</v>
      </c>
      <c r="P39" s="35">
        <v>133100</v>
      </c>
      <c r="Q39" s="37">
        <v>0.96864106426799002</v>
      </c>
      <c r="R39" s="35">
        <v>137324</v>
      </c>
      <c r="S39" s="37">
        <v>0.99938140878690995</v>
      </c>
      <c r="T39" s="36">
        <v>3.56858721044473</v>
      </c>
    </row>
    <row r="40" spans="1:20" x14ac:dyDescent="0.35">
      <c r="A40" s="22" t="s">
        <v>51</v>
      </c>
      <c r="B40" s="35">
        <v>197054</v>
      </c>
      <c r="C40" s="35">
        <v>104572</v>
      </c>
      <c r="D40" s="35">
        <v>56038</v>
      </c>
      <c r="E40" s="35">
        <v>25117</v>
      </c>
      <c r="F40" s="35">
        <v>11327</v>
      </c>
      <c r="G40" s="35">
        <v>9684</v>
      </c>
      <c r="H40" s="35">
        <v>1251</v>
      </c>
      <c r="I40" s="35">
        <v>340</v>
      </c>
      <c r="J40" s="35">
        <v>47</v>
      </c>
      <c r="K40" s="35">
        <v>5</v>
      </c>
      <c r="L40" s="35">
        <v>104572</v>
      </c>
      <c r="M40" s="37">
        <v>0.53067687029951005</v>
      </c>
      <c r="N40" s="35">
        <v>160610</v>
      </c>
      <c r="O40" s="37">
        <v>0.81505577151441</v>
      </c>
      <c r="P40" s="35">
        <v>185727</v>
      </c>
      <c r="Q40" s="37">
        <v>0.94251829447766</v>
      </c>
      <c r="R40" s="35">
        <v>196662</v>
      </c>
      <c r="S40" s="37">
        <v>0.99801069757528005</v>
      </c>
      <c r="T40" s="36">
        <v>4.4017883422818098</v>
      </c>
    </row>
    <row r="41" spans="1:20" x14ac:dyDescent="0.35">
      <c r="A41" s="73" t="s">
        <v>39</v>
      </c>
      <c r="B41" s="67">
        <v>618115</v>
      </c>
      <c r="C41" s="67">
        <v>287138</v>
      </c>
      <c r="D41" s="67">
        <v>219634</v>
      </c>
      <c r="E41" s="67">
        <v>75839</v>
      </c>
      <c r="F41" s="67">
        <v>35504</v>
      </c>
      <c r="G41" s="67">
        <v>29046</v>
      </c>
      <c r="H41" s="67">
        <v>5204</v>
      </c>
      <c r="I41" s="67">
        <v>1082</v>
      </c>
      <c r="J41" s="67">
        <v>104</v>
      </c>
      <c r="K41" s="67">
        <v>68</v>
      </c>
      <c r="L41" s="67">
        <v>287138</v>
      </c>
      <c r="M41" s="68">
        <v>0.46453815228557999</v>
      </c>
      <c r="N41" s="67">
        <v>506772</v>
      </c>
      <c r="O41" s="68">
        <v>0.81986685325546005</v>
      </c>
      <c r="P41" s="67">
        <v>582611</v>
      </c>
      <c r="Q41" s="68">
        <v>0.94256085032720005</v>
      </c>
      <c r="R41" s="67">
        <v>616861</v>
      </c>
      <c r="S41" s="68">
        <v>0.99797125130437003</v>
      </c>
      <c r="T41" s="69">
        <v>4.6061574302516499</v>
      </c>
    </row>
    <row r="42" spans="1:20" x14ac:dyDescent="0.35">
      <c r="A42" s="22" t="s">
        <v>40</v>
      </c>
      <c r="B42" s="35">
        <v>73254</v>
      </c>
      <c r="C42" s="35">
        <v>4909</v>
      </c>
      <c r="D42" s="35">
        <v>12217</v>
      </c>
      <c r="E42" s="35">
        <v>27379</v>
      </c>
      <c r="F42" s="35">
        <v>28749</v>
      </c>
      <c r="G42" s="35">
        <v>23057</v>
      </c>
      <c r="H42" s="35">
        <v>4568</v>
      </c>
      <c r="I42" s="35">
        <v>992</v>
      </c>
      <c r="J42" s="35">
        <v>94</v>
      </c>
      <c r="K42" s="35">
        <v>38</v>
      </c>
      <c r="L42" s="35">
        <v>4909</v>
      </c>
      <c r="M42" s="37">
        <v>6.7013405411309998E-2</v>
      </c>
      <c r="N42" s="35">
        <v>17126</v>
      </c>
      <c r="O42" s="37">
        <v>0.23378928113141001</v>
      </c>
      <c r="P42" s="35">
        <v>44505</v>
      </c>
      <c r="Q42" s="37">
        <v>0.60754361536571</v>
      </c>
      <c r="R42" s="35">
        <v>72130</v>
      </c>
      <c r="S42" s="37">
        <v>0.98465612799301006</v>
      </c>
      <c r="T42" s="36">
        <v>12.551027930215399</v>
      </c>
    </row>
    <row r="43" spans="1:20" x14ac:dyDescent="0.35">
      <c r="A43" s="22" t="s">
        <v>41</v>
      </c>
      <c r="B43" s="35">
        <v>197</v>
      </c>
      <c r="C43" s="35">
        <v>50</v>
      </c>
      <c r="D43" s="35">
        <v>53</v>
      </c>
      <c r="E43" s="35">
        <v>51</v>
      </c>
      <c r="F43" s="35">
        <v>43</v>
      </c>
      <c r="G43" s="35">
        <v>29</v>
      </c>
      <c r="H43" s="35">
        <v>10</v>
      </c>
      <c r="I43" s="35">
        <v>1</v>
      </c>
      <c r="J43" s="35">
        <v>2</v>
      </c>
      <c r="K43" s="35">
        <v>1</v>
      </c>
      <c r="L43" s="35">
        <v>50</v>
      </c>
      <c r="M43" s="37">
        <v>0.25380710659897998</v>
      </c>
      <c r="N43" s="35">
        <v>103</v>
      </c>
      <c r="O43" s="37">
        <v>0.52284263959390997</v>
      </c>
      <c r="P43" s="35">
        <v>154</v>
      </c>
      <c r="Q43" s="37">
        <v>0.78172588832487</v>
      </c>
      <c r="R43" s="35">
        <v>193</v>
      </c>
      <c r="S43" s="37">
        <v>0.97969543147208005</v>
      </c>
      <c r="T43" s="36">
        <v>9.6167512690355306</v>
      </c>
    </row>
    <row r="44" spans="1:20" x14ac:dyDescent="0.35">
      <c r="A44" s="22" t="s">
        <v>42</v>
      </c>
      <c r="B44" s="35">
        <v>544664</v>
      </c>
      <c r="C44" s="35">
        <v>282179</v>
      </c>
      <c r="D44" s="35">
        <v>207364</v>
      </c>
      <c r="E44" s="35">
        <v>48409</v>
      </c>
      <c r="F44" s="35">
        <v>6712</v>
      </c>
      <c r="G44" s="35">
        <v>5960</v>
      </c>
      <c r="H44" s="35">
        <v>626</v>
      </c>
      <c r="I44" s="35">
        <v>89</v>
      </c>
      <c r="J44" s="35">
        <v>8</v>
      </c>
      <c r="K44" s="35">
        <v>29</v>
      </c>
      <c r="L44" s="35">
        <v>282179</v>
      </c>
      <c r="M44" s="37">
        <v>0.51807903588267001</v>
      </c>
      <c r="N44" s="35">
        <v>489543</v>
      </c>
      <c r="O44" s="37">
        <v>0.89879815813052</v>
      </c>
      <c r="P44" s="35">
        <v>537952</v>
      </c>
      <c r="Q44" s="37">
        <v>0.98767680625119003</v>
      </c>
      <c r="R44" s="35">
        <v>544538</v>
      </c>
      <c r="S44" s="37">
        <v>0.99976866471806003</v>
      </c>
      <c r="T44" s="36">
        <v>3.53580831485099</v>
      </c>
    </row>
    <row r="45" spans="1:20" x14ac:dyDescent="0.35">
      <c r="A45" s="73" t="s">
        <v>45</v>
      </c>
      <c r="B45" s="67">
        <v>6016</v>
      </c>
      <c r="C45" s="67">
        <v>2543</v>
      </c>
      <c r="D45" s="67">
        <v>1758</v>
      </c>
      <c r="E45" s="67">
        <v>946</v>
      </c>
      <c r="F45" s="67">
        <v>769</v>
      </c>
      <c r="G45" s="67">
        <v>366</v>
      </c>
      <c r="H45" s="67">
        <v>166</v>
      </c>
      <c r="I45" s="67">
        <v>162</v>
      </c>
      <c r="J45" s="67">
        <v>46</v>
      </c>
      <c r="K45" s="67">
        <v>29</v>
      </c>
      <c r="L45" s="67">
        <v>2543</v>
      </c>
      <c r="M45" s="68">
        <v>0.42270611702128003</v>
      </c>
      <c r="N45" s="67">
        <v>4301</v>
      </c>
      <c r="O45" s="68">
        <v>0.71492686170213005</v>
      </c>
      <c r="P45" s="67">
        <v>5247</v>
      </c>
      <c r="Q45" s="68">
        <v>0.87217420212765995</v>
      </c>
      <c r="R45" s="67">
        <v>5779</v>
      </c>
      <c r="S45" s="68">
        <v>0.96060505319149003</v>
      </c>
      <c r="T45" s="69">
        <v>7.6388796542553203</v>
      </c>
    </row>
    <row r="46" spans="1:20" x14ac:dyDescent="0.35">
      <c r="A46" s="22" t="s">
        <v>52</v>
      </c>
      <c r="B46" s="35">
        <v>3981</v>
      </c>
      <c r="C46" s="35">
        <v>2087</v>
      </c>
      <c r="D46" s="35">
        <v>1288</v>
      </c>
      <c r="E46" s="35">
        <v>541</v>
      </c>
      <c r="F46" s="35">
        <v>65</v>
      </c>
      <c r="G46" s="35">
        <v>63</v>
      </c>
      <c r="H46" s="35">
        <v>2</v>
      </c>
      <c r="I46" s="38">
        <v>0</v>
      </c>
      <c r="J46" s="38">
        <v>0</v>
      </c>
      <c r="K46" s="38">
        <v>0</v>
      </c>
      <c r="L46" s="35">
        <v>2087</v>
      </c>
      <c r="M46" s="37">
        <v>0.52424014066817004</v>
      </c>
      <c r="N46" s="35">
        <v>3375</v>
      </c>
      <c r="O46" s="37">
        <v>0.84777694046721996</v>
      </c>
      <c r="P46" s="35">
        <v>3916</v>
      </c>
      <c r="Q46" s="37">
        <v>0.98367244410952004</v>
      </c>
      <c r="R46" s="35">
        <v>3981</v>
      </c>
      <c r="S46" s="37">
        <v>1</v>
      </c>
      <c r="T46" s="36">
        <v>3.7652599849284099</v>
      </c>
    </row>
    <row r="47" spans="1:20" x14ac:dyDescent="0.35">
      <c r="A47" s="22" t="s">
        <v>53</v>
      </c>
      <c r="B47" s="35">
        <v>608</v>
      </c>
      <c r="C47" s="35">
        <v>25</v>
      </c>
      <c r="D47" s="35">
        <v>20</v>
      </c>
      <c r="E47" s="35">
        <v>57</v>
      </c>
      <c r="F47" s="35">
        <v>506</v>
      </c>
      <c r="G47" s="35">
        <v>151</v>
      </c>
      <c r="H47" s="35">
        <v>138</v>
      </c>
      <c r="I47" s="35">
        <v>154</v>
      </c>
      <c r="J47" s="35">
        <v>46</v>
      </c>
      <c r="K47" s="35">
        <v>17</v>
      </c>
      <c r="L47" s="35">
        <v>25</v>
      </c>
      <c r="M47" s="37">
        <v>4.111842105263E-2</v>
      </c>
      <c r="N47" s="35">
        <v>45</v>
      </c>
      <c r="O47" s="37">
        <v>7.401315789474E-2</v>
      </c>
      <c r="P47" s="35">
        <v>102</v>
      </c>
      <c r="Q47" s="37">
        <v>0.16776315789474</v>
      </c>
      <c r="R47" s="35">
        <v>391</v>
      </c>
      <c r="S47" s="37">
        <v>0.64309210526315996</v>
      </c>
      <c r="T47" s="36">
        <v>33.076480263157897</v>
      </c>
    </row>
    <row r="48" spans="1:20" x14ac:dyDescent="0.35">
      <c r="A48" s="22" t="s">
        <v>54</v>
      </c>
      <c r="B48" s="35">
        <v>12</v>
      </c>
      <c r="C48" s="35">
        <v>10</v>
      </c>
      <c r="D48" s="38">
        <v>0</v>
      </c>
      <c r="E48" s="35">
        <v>1</v>
      </c>
      <c r="F48" s="35">
        <v>1</v>
      </c>
      <c r="G48" s="35">
        <v>1</v>
      </c>
      <c r="H48" s="38">
        <v>0</v>
      </c>
      <c r="I48" s="38">
        <v>0</v>
      </c>
      <c r="J48" s="38">
        <v>0</v>
      </c>
      <c r="K48" s="38">
        <v>0</v>
      </c>
      <c r="L48" s="35">
        <v>10</v>
      </c>
      <c r="M48" s="37">
        <v>0.83333333333333004</v>
      </c>
      <c r="N48" s="35">
        <v>10</v>
      </c>
      <c r="O48" s="37">
        <v>0.83333333333333004</v>
      </c>
      <c r="P48" s="35">
        <v>11</v>
      </c>
      <c r="Q48" s="37">
        <v>0.91666666666666996</v>
      </c>
      <c r="R48" s="35">
        <v>12</v>
      </c>
      <c r="S48" s="37">
        <v>1</v>
      </c>
      <c r="T48" s="36">
        <v>3.5</v>
      </c>
    </row>
    <row r="49" spans="1:20" x14ac:dyDescent="0.35">
      <c r="A49" s="22" t="s">
        <v>55</v>
      </c>
      <c r="B49" s="35">
        <v>1402</v>
      </c>
      <c r="C49" s="35">
        <v>420</v>
      </c>
      <c r="D49" s="35">
        <v>450</v>
      </c>
      <c r="E49" s="35">
        <v>347</v>
      </c>
      <c r="F49" s="35">
        <v>185</v>
      </c>
      <c r="G49" s="35">
        <v>151</v>
      </c>
      <c r="H49" s="35">
        <v>26</v>
      </c>
      <c r="I49" s="35">
        <v>8</v>
      </c>
      <c r="J49" s="38">
        <v>0</v>
      </c>
      <c r="K49" s="38">
        <v>0</v>
      </c>
      <c r="L49" s="35">
        <v>420</v>
      </c>
      <c r="M49" s="37">
        <v>0.29957203994294002</v>
      </c>
      <c r="N49" s="35">
        <v>870</v>
      </c>
      <c r="O49" s="37">
        <v>0.62054208273893996</v>
      </c>
      <c r="P49" s="35">
        <v>1217</v>
      </c>
      <c r="Q49" s="37">
        <v>0.86804564907274995</v>
      </c>
      <c r="R49" s="35">
        <v>1394</v>
      </c>
      <c r="S49" s="37">
        <v>0.99429386590585001</v>
      </c>
      <c r="T49" s="36">
        <v>6.8901569186875902</v>
      </c>
    </row>
    <row r="50" spans="1:20" x14ac:dyDescent="0.35">
      <c r="A50" s="22" t="s">
        <v>56</v>
      </c>
      <c r="B50" s="35">
        <v>13</v>
      </c>
      <c r="C50" s="35">
        <v>1</v>
      </c>
      <c r="D50" s="38">
        <v>0</v>
      </c>
      <c r="E50" s="38">
        <v>0</v>
      </c>
      <c r="F50" s="35">
        <v>12</v>
      </c>
      <c r="G50" s="38">
        <v>0</v>
      </c>
      <c r="H50" s="38">
        <v>0</v>
      </c>
      <c r="I50" s="38">
        <v>0</v>
      </c>
      <c r="J50" s="38">
        <v>0</v>
      </c>
      <c r="K50" s="35">
        <v>12</v>
      </c>
      <c r="L50" s="35">
        <v>1</v>
      </c>
      <c r="M50" s="37">
        <v>7.6923076923079994E-2</v>
      </c>
      <c r="N50" s="35">
        <v>1</v>
      </c>
      <c r="O50" s="37">
        <v>7.6923076923079994E-2</v>
      </c>
      <c r="P50" s="35">
        <v>1</v>
      </c>
      <c r="Q50" s="37">
        <v>7.6923076923079994E-2</v>
      </c>
      <c r="R50" s="35">
        <v>1</v>
      </c>
      <c r="S50" s="37">
        <v>7.6923076923079994E-2</v>
      </c>
      <c r="T50" s="36">
        <v>88.730769230769198</v>
      </c>
    </row>
    <row r="51" spans="1:20" x14ac:dyDescent="0.35">
      <c r="A51" s="58" t="s">
        <v>62</v>
      </c>
    </row>
    <row r="52" spans="1:20" ht="3" customHeight="1" x14ac:dyDescent="0.35">
      <c r="A52" s="57"/>
    </row>
    <row r="53" spans="1:20" ht="12.75" customHeight="1" x14ac:dyDescent="0.35">
      <c r="A53" s="17"/>
    </row>
    <row r="54" spans="1:20" ht="12.75" customHeight="1" x14ac:dyDescent="0.35">
      <c r="A54" s="17"/>
      <c r="P54" s="18"/>
    </row>
    <row r="55" spans="1:20" ht="12.75" customHeight="1" x14ac:dyDescent="0.35">
      <c r="A55" s="17" t="s">
        <v>22</v>
      </c>
    </row>
    <row r="56" spans="1:20" ht="12.75" customHeight="1" x14ac:dyDescent="0.35">
      <c r="A56" s="17" t="s">
        <v>23</v>
      </c>
      <c r="P56" s="18" t="s">
        <v>25</v>
      </c>
    </row>
    <row r="57" spans="1:20" x14ac:dyDescent="0.35">
      <c r="A57" s="17" t="s">
        <v>24</v>
      </c>
      <c r="P57" s="18" t="s">
        <v>26</v>
      </c>
    </row>
    <row r="58" spans="1:20" x14ac:dyDescent="0.35">
      <c r="P58" s="18" t="s">
        <v>27</v>
      </c>
    </row>
  </sheetData>
  <mergeCells count="7">
    <mergeCell ref="B5:K5"/>
    <mergeCell ref="A2:T2"/>
    <mergeCell ref="A4:A5"/>
    <mergeCell ref="L4:M4"/>
    <mergeCell ref="N4:O4"/>
    <mergeCell ref="P4:Q4"/>
    <mergeCell ref="R4:S4"/>
  </mergeCells>
  <pageMargins left="0.23622047244094491" right="0.23622047244094491" top="0.57999999999999996" bottom="0.17" header="0.17" footer="0.31496062992125984"/>
  <pageSetup paperSize="9" scale="65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autoPageBreaks="0" fitToPage="1"/>
  </sheetPr>
  <dimension ref="A1:T56"/>
  <sheetViews>
    <sheetView showGridLines="0" zoomScale="90" zoomScaleNormal="90" workbookViewId="0">
      <selection activeCell="P3" sqref="P3"/>
    </sheetView>
  </sheetViews>
  <sheetFormatPr defaultRowHeight="14.5" x14ac:dyDescent="0.35"/>
  <cols>
    <col min="1" max="1" width="40.453125" customWidth="1"/>
    <col min="20" max="20" width="12.453125" customWidth="1"/>
  </cols>
  <sheetData>
    <row r="1" spans="1:20" ht="11.25" customHeight="1" x14ac:dyDescent="0.35"/>
    <row r="2" spans="1:20" x14ac:dyDescent="0.35">
      <c r="A2" s="187" t="s">
        <v>92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6.75" customHeight="1" x14ac:dyDescent="0.35"/>
    <row r="4" spans="1:20" ht="58" x14ac:dyDescent="0.35">
      <c r="A4" s="208" t="s">
        <v>17</v>
      </c>
      <c r="B4" s="74" t="s">
        <v>0</v>
      </c>
      <c r="C4" s="79" t="s">
        <v>1</v>
      </c>
      <c r="D4" s="79" t="s">
        <v>2</v>
      </c>
      <c r="E4" s="79" t="s">
        <v>3</v>
      </c>
      <c r="F4" s="74" t="s">
        <v>18</v>
      </c>
      <c r="G4" s="79" t="s">
        <v>4</v>
      </c>
      <c r="H4" s="79" t="s">
        <v>5</v>
      </c>
      <c r="I4" s="79" t="s">
        <v>6</v>
      </c>
      <c r="J4" s="79" t="s">
        <v>7</v>
      </c>
      <c r="K4" s="79" t="s">
        <v>8</v>
      </c>
      <c r="L4" s="209" t="s">
        <v>9</v>
      </c>
      <c r="M4" s="209"/>
      <c r="N4" s="209" t="s">
        <v>10</v>
      </c>
      <c r="O4" s="209"/>
      <c r="P4" s="209" t="s">
        <v>11</v>
      </c>
      <c r="Q4" s="209"/>
      <c r="R4" s="209" t="s">
        <v>12</v>
      </c>
      <c r="S4" s="209"/>
      <c r="T4" s="89" t="s">
        <v>63</v>
      </c>
    </row>
    <row r="5" spans="1:20" x14ac:dyDescent="0.35">
      <c r="A5" s="208"/>
      <c r="B5" s="210" t="s">
        <v>13</v>
      </c>
      <c r="C5" s="211"/>
      <c r="D5" s="211"/>
      <c r="E5" s="211"/>
      <c r="F5" s="211"/>
      <c r="G5" s="211"/>
      <c r="H5" s="211"/>
      <c r="I5" s="211"/>
      <c r="J5" s="211"/>
      <c r="K5" s="212"/>
      <c r="L5" s="80" t="s">
        <v>14</v>
      </c>
      <c r="M5" s="80" t="s">
        <v>15</v>
      </c>
      <c r="N5" s="80" t="s">
        <v>14</v>
      </c>
      <c r="O5" s="80" t="s">
        <v>15</v>
      </c>
      <c r="P5" s="80" t="s">
        <v>14</v>
      </c>
      <c r="Q5" s="80" t="s">
        <v>15</v>
      </c>
      <c r="R5" s="80" t="s">
        <v>14</v>
      </c>
      <c r="S5" s="80" t="s">
        <v>15</v>
      </c>
      <c r="T5" s="90" t="s">
        <v>16</v>
      </c>
    </row>
    <row r="6" spans="1:20" x14ac:dyDescent="0.35">
      <c r="A6" s="85" t="s">
        <v>19</v>
      </c>
      <c r="B6" s="86">
        <v>6460975</v>
      </c>
      <c r="C6" s="86">
        <v>3953136</v>
      </c>
      <c r="D6" s="86">
        <v>1490026</v>
      </c>
      <c r="E6" s="86">
        <v>641824</v>
      </c>
      <c r="F6" s="86">
        <v>375989</v>
      </c>
      <c r="G6" s="86">
        <v>280230</v>
      </c>
      <c r="H6" s="86">
        <v>62306</v>
      </c>
      <c r="I6" s="86">
        <v>23985</v>
      </c>
      <c r="J6" s="86">
        <v>5602</v>
      </c>
      <c r="K6" s="86">
        <v>3866</v>
      </c>
      <c r="L6" s="86">
        <v>3953136</v>
      </c>
      <c r="M6" s="87">
        <v>0.61184821176369997</v>
      </c>
      <c r="N6" s="86">
        <v>5443162</v>
      </c>
      <c r="O6" s="87">
        <v>0.84246758422683998</v>
      </c>
      <c r="P6" s="86">
        <v>6084986</v>
      </c>
      <c r="Q6" s="87">
        <v>0.94180615154833003</v>
      </c>
      <c r="R6" s="86">
        <v>6427522</v>
      </c>
      <c r="S6" s="87">
        <v>0.99482229849210002</v>
      </c>
      <c r="T6" s="88">
        <v>4.2228810667120698</v>
      </c>
    </row>
    <row r="7" spans="1:20" x14ac:dyDescent="0.35">
      <c r="A7" s="75" t="s">
        <v>20</v>
      </c>
      <c r="B7" s="76">
        <v>262780</v>
      </c>
      <c r="C7" s="76">
        <v>76095</v>
      </c>
      <c r="D7" s="76">
        <v>68929</v>
      </c>
      <c r="E7" s="76">
        <v>68591</v>
      </c>
      <c r="F7" s="76">
        <v>49165</v>
      </c>
      <c r="G7" s="76">
        <v>37018</v>
      </c>
      <c r="H7" s="76">
        <v>7743</v>
      </c>
      <c r="I7" s="76">
        <v>3128</v>
      </c>
      <c r="J7" s="76">
        <v>806</v>
      </c>
      <c r="K7" s="76">
        <v>470</v>
      </c>
      <c r="L7" s="76">
        <v>76095</v>
      </c>
      <c r="M7" s="77">
        <v>0.28957683233122999</v>
      </c>
      <c r="N7" s="76">
        <v>145024</v>
      </c>
      <c r="O7" s="77">
        <v>0.55188370500037998</v>
      </c>
      <c r="P7" s="76">
        <v>213615</v>
      </c>
      <c r="Q7" s="77">
        <v>0.81290433061876999</v>
      </c>
      <c r="R7" s="76">
        <v>258376</v>
      </c>
      <c r="S7" s="77">
        <v>0.98324073369358</v>
      </c>
      <c r="T7" s="78">
        <v>8.3658878149021998</v>
      </c>
    </row>
    <row r="8" spans="1:20" x14ac:dyDescent="0.35">
      <c r="A8" s="81" t="s">
        <v>28</v>
      </c>
      <c r="B8" s="82">
        <v>148929</v>
      </c>
      <c r="C8" s="82">
        <v>47231</v>
      </c>
      <c r="D8" s="82">
        <v>44131</v>
      </c>
      <c r="E8" s="82">
        <v>34100</v>
      </c>
      <c r="F8" s="82">
        <v>23467</v>
      </c>
      <c r="G8" s="82">
        <v>16969</v>
      </c>
      <c r="H8" s="82">
        <v>4045</v>
      </c>
      <c r="I8" s="82">
        <v>1805</v>
      </c>
      <c r="J8" s="82">
        <v>407</v>
      </c>
      <c r="K8" s="82">
        <v>241</v>
      </c>
      <c r="L8" s="82">
        <v>47231</v>
      </c>
      <c r="M8" s="83">
        <v>0.31713769648625001</v>
      </c>
      <c r="N8" s="82">
        <v>91362</v>
      </c>
      <c r="O8" s="83">
        <v>0.61346010515077998</v>
      </c>
      <c r="P8" s="82">
        <v>125462</v>
      </c>
      <c r="Q8" s="83">
        <v>0.84242827118963004</v>
      </c>
      <c r="R8" s="82">
        <v>146476</v>
      </c>
      <c r="S8" s="83">
        <v>0.98352906418495001</v>
      </c>
      <c r="T8" s="84">
        <v>7.6858771629434202</v>
      </c>
    </row>
    <row r="9" spans="1:20" x14ac:dyDescent="0.35">
      <c r="A9" s="22" t="s">
        <v>29</v>
      </c>
      <c r="B9" s="35">
        <v>111640</v>
      </c>
      <c r="C9" s="35">
        <v>27165</v>
      </c>
      <c r="D9" s="35">
        <v>34900</v>
      </c>
      <c r="E9" s="35">
        <v>27688</v>
      </c>
      <c r="F9" s="35">
        <v>21887</v>
      </c>
      <c r="G9" s="35">
        <v>15635</v>
      </c>
      <c r="H9" s="35">
        <v>3867</v>
      </c>
      <c r="I9" s="35">
        <v>1751</v>
      </c>
      <c r="J9" s="35">
        <v>401</v>
      </c>
      <c r="K9" s="35">
        <v>233</v>
      </c>
      <c r="L9" s="35">
        <v>27165</v>
      </c>
      <c r="M9" s="37">
        <v>0.24332676460050001</v>
      </c>
      <c r="N9" s="35">
        <v>62065</v>
      </c>
      <c r="O9" s="37">
        <v>0.55593873163741003</v>
      </c>
      <c r="P9" s="35">
        <v>89753</v>
      </c>
      <c r="Q9" s="37">
        <v>0.80395019706198001</v>
      </c>
      <c r="R9" s="35">
        <v>109255</v>
      </c>
      <c r="S9" s="37">
        <v>0.97863668935865</v>
      </c>
      <c r="T9" s="36">
        <v>8.7972366535292004</v>
      </c>
    </row>
    <row r="10" spans="1:20" x14ac:dyDescent="0.35">
      <c r="A10" s="22" t="s">
        <v>30</v>
      </c>
      <c r="B10" s="35">
        <v>104</v>
      </c>
      <c r="C10" s="35">
        <v>14</v>
      </c>
      <c r="D10" s="35">
        <v>8</v>
      </c>
      <c r="E10" s="35">
        <v>20</v>
      </c>
      <c r="F10" s="35">
        <v>62</v>
      </c>
      <c r="G10" s="35">
        <v>34</v>
      </c>
      <c r="H10" s="35">
        <v>19</v>
      </c>
      <c r="I10" s="35">
        <v>9</v>
      </c>
      <c r="J10" s="35">
        <v>0</v>
      </c>
      <c r="K10" s="38">
        <v>0</v>
      </c>
      <c r="L10" s="35">
        <v>14</v>
      </c>
      <c r="M10" s="37">
        <v>0.13461538461538</v>
      </c>
      <c r="N10" s="35">
        <v>22</v>
      </c>
      <c r="O10" s="37">
        <v>0.21153846153846001</v>
      </c>
      <c r="P10" s="35">
        <v>42</v>
      </c>
      <c r="Q10" s="37">
        <v>0.40384615384615002</v>
      </c>
      <c r="R10" s="35">
        <v>95</v>
      </c>
      <c r="S10" s="37">
        <v>0.91346153846153999</v>
      </c>
      <c r="T10" s="36">
        <v>17.798076923076898</v>
      </c>
    </row>
    <row r="11" spans="1:20" x14ac:dyDescent="0.35">
      <c r="A11" s="22" t="s">
        <v>31</v>
      </c>
      <c r="B11" s="35">
        <v>15658</v>
      </c>
      <c r="C11" s="35">
        <v>4450</v>
      </c>
      <c r="D11" s="35">
        <v>5379</v>
      </c>
      <c r="E11" s="35">
        <v>4896</v>
      </c>
      <c r="F11" s="35">
        <v>933</v>
      </c>
      <c r="G11" s="35">
        <v>803</v>
      </c>
      <c r="H11" s="35">
        <v>99</v>
      </c>
      <c r="I11" s="35">
        <v>26</v>
      </c>
      <c r="J11" s="35">
        <v>2</v>
      </c>
      <c r="K11" s="35">
        <v>3</v>
      </c>
      <c r="L11" s="35">
        <v>4450</v>
      </c>
      <c r="M11" s="37">
        <v>0.28419977008558001</v>
      </c>
      <c r="N11" s="35">
        <v>9829</v>
      </c>
      <c r="O11" s="37">
        <v>0.62773023374632997</v>
      </c>
      <c r="P11" s="35">
        <v>14725</v>
      </c>
      <c r="Q11" s="37">
        <v>0.94041384595734001</v>
      </c>
      <c r="R11" s="35">
        <v>15627</v>
      </c>
      <c r="S11" s="37">
        <v>0.99802018137693005</v>
      </c>
      <c r="T11" s="36">
        <v>6.0071848256482303</v>
      </c>
    </row>
    <row r="12" spans="1:20" x14ac:dyDescent="0.35">
      <c r="A12" s="22" t="s">
        <v>32</v>
      </c>
      <c r="B12" s="35">
        <v>11273</v>
      </c>
      <c r="C12" s="35">
        <v>7941</v>
      </c>
      <c r="D12" s="35">
        <v>2328</v>
      </c>
      <c r="E12" s="35">
        <v>773</v>
      </c>
      <c r="F12" s="35">
        <v>231</v>
      </c>
      <c r="G12" s="35">
        <v>195</v>
      </c>
      <c r="H12" s="35">
        <v>26</v>
      </c>
      <c r="I12" s="35">
        <v>5</v>
      </c>
      <c r="J12" s="35">
        <v>1</v>
      </c>
      <c r="K12" s="35">
        <v>4</v>
      </c>
      <c r="L12" s="35">
        <v>7941</v>
      </c>
      <c r="M12" s="37">
        <v>0.70442650581034005</v>
      </c>
      <c r="N12" s="35">
        <v>10269</v>
      </c>
      <c r="O12" s="37">
        <v>0.91093763860552002</v>
      </c>
      <c r="P12" s="35">
        <v>11042</v>
      </c>
      <c r="Q12" s="37">
        <v>0.97950856027677002</v>
      </c>
      <c r="R12" s="35">
        <v>11263</v>
      </c>
      <c r="S12" s="37">
        <v>0.99911292468730994</v>
      </c>
      <c r="T12" s="36">
        <v>3.04590614743192</v>
      </c>
    </row>
    <row r="13" spans="1:20" x14ac:dyDescent="0.35">
      <c r="A13" s="22" t="s">
        <v>33</v>
      </c>
      <c r="B13" s="35">
        <v>10254</v>
      </c>
      <c r="C13" s="35">
        <v>7661</v>
      </c>
      <c r="D13" s="35">
        <v>1516</v>
      </c>
      <c r="E13" s="35">
        <v>723</v>
      </c>
      <c r="F13" s="35">
        <v>354</v>
      </c>
      <c r="G13" s="35">
        <v>302</v>
      </c>
      <c r="H13" s="35">
        <v>34</v>
      </c>
      <c r="I13" s="35">
        <v>14</v>
      </c>
      <c r="J13" s="35">
        <v>3</v>
      </c>
      <c r="K13" s="35">
        <v>1</v>
      </c>
      <c r="L13" s="35">
        <v>7661</v>
      </c>
      <c r="M13" s="37">
        <v>0.74712307392236998</v>
      </c>
      <c r="N13" s="35">
        <v>9177</v>
      </c>
      <c r="O13" s="37">
        <v>0.89496781743709997</v>
      </c>
      <c r="P13" s="35">
        <v>9900</v>
      </c>
      <c r="Q13" s="37">
        <v>0.96547688706846002</v>
      </c>
      <c r="R13" s="35">
        <v>10236</v>
      </c>
      <c r="S13" s="37">
        <v>0.99824458747806</v>
      </c>
      <c r="T13" s="36">
        <v>3.1478935049736698</v>
      </c>
    </row>
    <row r="14" spans="1:20" x14ac:dyDescent="0.35">
      <c r="A14" s="81" t="s">
        <v>34</v>
      </c>
      <c r="B14" s="82">
        <v>5423</v>
      </c>
      <c r="C14" s="82">
        <v>2152</v>
      </c>
      <c r="D14" s="82">
        <v>1692</v>
      </c>
      <c r="E14" s="82">
        <v>739</v>
      </c>
      <c r="F14" s="82">
        <v>840</v>
      </c>
      <c r="G14" s="82">
        <v>332</v>
      </c>
      <c r="H14" s="82">
        <v>127</v>
      </c>
      <c r="I14" s="82">
        <v>136</v>
      </c>
      <c r="J14" s="82">
        <v>95</v>
      </c>
      <c r="K14" s="82">
        <v>150</v>
      </c>
      <c r="L14" s="82">
        <v>2152</v>
      </c>
      <c r="M14" s="83">
        <v>0.39682832380601002</v>
      </c>
      <c r="N14" s="82">
        <v>3844</v>
      </c>
      <c r="O14" s="83">
        <v>0.70883274940069996</v>
      </c>
      <c r="P14" s="82">
        <v>4583</v>
      </c>
      <c r="Q14" s="83">
        <v>0.84510418587498004</v>
      </c>
      <c r="R14" s="82">
        <v>5042</v>
      </c>
      <c r="S14" s="83">
        <v>0.92974368430758003</v>
      </c>
      <c r="T14" s="84">
        <v>10.255762493084999</v>
      </c>
    </row>
    <row r="15" spans="1:20" x14ac:dyDescent="0.35">
      <c r="A15" s="22" t="s">
        <v>35</v>
      </c>
      <c r="B15" s="35">
        <v>5423</v>
      </c>
      <c r="C15" s="35">
        <v>2152</v>
      </c>
      <c r="D15" s="35">
        <v>1692</v>
      </c>
      <c r="E15" s="35">
        <v>739</v>
      </c>
      <c r="F15" s="35">
        <v>840</v>
      </c>
      <c r="G15" s="35">
        <v>332</v>
      </c>
      <c r="H15" s="35">
        <v>127</v>
      </c>
      <c r="I15" s="35">
        <v>136</v>
      </c>
      <c r="J15" s="35">
        <v>95</v>
      </c>
      <c r="K15" s="35">
        <v>150</v>
      </c>
      <c r="L15" s="35">
        <v>2152</v>
      </c>
      <c r="M15" s="37">
        <v>0.39682832380601002</v>
      </c>
      <c r="N15" s="35">
        <v>3844</v>
      </c>
      <c r="O15" s="37">
        <v>0.70883274940069996</v>
      </c>
      <c r="P15" s="35">
        <v>4583</v>
      </c>
      <c r="Q15" s="37">
        <v>0.84510418587498004</v>
      </c>
      <c r="R15" s="35">
        <v>5042</v>
      </c>
      <c r="S15" s="37">
        <v>0.92974368430758003</v>
      </c>
      <c r="T15" s="36">
        <v>10.255762493084999</v>
      </c>
    </row>
    <row r="16" spans="1:20" x14ac:dyDescent="0.35">
      <c r="A16" s="81" t="s">
        <v>36</v>
      </c>
      <c r="B16" s="82">
        <v>88859</v>
      </c>
      <c r="C16" s="82">
        <v>19002</v>
      </c>
      <c r="D16" s="82">
        <v>19367</v>
      </c>
      <c r="E16" s="82">
        <v>30105</v>
      </c>
      <c r="F16" s="82">
        <v>20385</v>
      </c>
      <c r="G16" s="82">
        <v>16941</v>
      </c>
      <c r="H16" s="82">
        <v>2463</v>
      </c>
      <c r="I16" s="82">
        <v>723</v>
      </c>
      <c r="J16" s="82">
        <v>199</v>
      </c>
      <c r="K16" s="82">
        <v>59</v>
      </c>
      <c r="L16" s="82">
        <v>19002</v>
      </c>
      <c r="M16" s="83">
        <v>0.21384440518124001</v>
      </c>
      <c r="N16" s="82">
        <v>38369</v>
      </c>
      <c r="O16" s="83">
        <v>0.43179644155347002</v>
      </c>
      <c r="P16" s="82">
        <v>68474</v>
      </c>
      <c r="Q16" s="83">
        <v>0.77059161142933996</v>
      </c>
      <c r="R16" s="82">
        <v>87878</v>
      </c>
      <c r="S16" s="83">
        <v>0.98896003781271002</v>
      </c>
      <c r="T16" s="84">
        <v>9.2429298101486594</v>
      </c>
    </row>
    <row r="17" spans="1:20" x14ac:dyDescent="0.35">
      <c r="A17" s="22" t="s">
        <v>37</v>
      </c>
      <c r="B17" s="35">
        <v>87801</v>
      </c>
      <c r="C17" s="35">
        <v>18599</v>
      </c>
      <c r="D17" s="35">
        <v>19189</v>
      </c>
      <c r="E17" s="35">
        <v>29952</v>
      </c>
      <c r="F17" s="35">
        <v>20061</v>
      </c>
      <c r="G17" s="35">
        <v>16816</v>
      </c>
      <c r="H17" s="35">
        <v>2385</v>
      </c>
      <c r="I17" s="35">
        <v>644</v>
      </c>
      <c r="J17" s="35">
        <v>176</v>
      </c>
      <c r="K17" s="35">
        <v>40</v>
      </c>
      <c r="L17" s="35">
        <v>18599</v>
      </c>
      <c r="M17" s="37">
        <v>0.21183130032688</v>
      </c>
      <c r="N17" s="35">
        <v>37788</v>
      </c>
      <c r="O17" s="37">
        <v>0.43038234188676999</v>
      </c>
      <c r="P17" s="35">
        <v>67740</v>
      </c>
      <c r="Q17" s="37">
        <v>0.77151740868554997</v>
      </c>
      <c r="R17" s="35">
        <v>86941</v>
      </c>
      <c r="S17" s="37">
        <v>0.99020512294848995</v>
      </c>
      <c r="T17" s="36">
        <v>9.1859432124918907</v>
      </c>
    </row>
    <row r="18" spans="1:20" x14ac:dyDescent="0.35">
      <c r="A18" s="22" t="s">
        <v>38</v>
      </c>
      <c r="B18" s="35">
        <v>1058</v>
      </c>
      <c r="C18" s="35">
        <v>403</v>
      </c>
      <c r="D18" s="35">
        <v>178</v>
      </c>
      <c r="E18" s="35">
        <v>153</v>
      </c>
      <c r="F18" s="35">
        <v>324</v>
      </c>
      <c r="G18" s="35">
        <v>125</v>
      </c>
      <c r="H18" s="35">
        <v>78</v>
      </c>
      <c r="I18" s="35">
        <v>79</v>
      </c>
      <c r="J18" s="35">
        <v>23</v>
      </c>
      <c r="K18" s="35">
        <v>19</v>
      </c>
      <c r="L18" s="35">
        <v>403</v>
      </c>
      <c r="M18" s="37">
        <v>0.38090737240076</v>
      </c>
      <c r="N18" s="35">
        <v>581</v>
      </c>
      <c r="O18" s="37">
        <v>0.54914933837429003</v>
      </c>
      <c r="P18" s="35">
        <v>734</v>
      </c>
      <c r="Q18" s="37">
        <v>0.69376181474480003</v>
      </c>
      <c r="R18" s="35">
        <v>937</v>
      </c>
      <c r="S18" s="37">
        <v>0.88563327032135997</v>
      </c>
      <c r="T18" s="36">
        <v>13.9721172022684</v>
      </c>
    </row>
    <row r="19" spans="1:20" x14ac:dyDescent="0.35">
      <c r="A19" s="81" t="s">
        <v>39</v>
      </c>
      <c r="B19" s="82">
        <v>19569</v>
      </c>
      <c r="C19" s="82">
        <v>7710</v>
      </c>
      <c r="D19" s="82">
        <v>3739</v>
      </c>
      <c r="E19" s="82">
        <v>3647</v>
      </c>
      <c r="F19" s="82">
        <v>4473</v>
      </c>
      <c r="G19" s="82">
        <v>2776</v>
      </c>
      <c r="H19" s="82">
        <v>1108</v>
      </c>
      <c r="I19" s="82">
        <v>464</v>
      </c>
      <c r="J19" s="82">
        <v>105</v>
      </c>
      <c r="K19" s="82">
        <v>20</v>
      </c>
      <c r="L19" s="82">
        <v>7710</v>
      </c>
      <c r="M19" s="83">
        <v>0.39399049517092999</v>
      </c>
      <c r="N19" s="82">
        <v>11449</v>
      </c>
      <c r="O19" s="83">
        <v>0.58505799989780005</v>
      </c>
      <c r="P19" s="82">
        <v>15096</v>
      </c>
      <c r="Q19" s="83">
        <v>0.77142419132300999</v>
      </c>
      <c r="R19" s="82">
        <v>18980</v>
      </c>
      <c r="S19" s="83">
        <v>0.96990137462312997</v>
      </c>
      <c r="T19" s="84">
        <v>9.0348765905258297</v>
      </c>
    </row>
    <row r="20" spans="1:20" x14ac:dyDescent="0.35">
      <c r="A20" s="22" t="s">
        <v>40</v>
      </c>
      <c r="B20" s="35">
        <v>10241</v>
      </c>
      <c r="C20" s="35">
        <v>1239</v>
      </c>
      <c r="D20" s="35">
        <v>1861</v>
      </c>
      <c r="E20" s="35">
        <v>2938</v>
      </c>
      <c r="F20" s="35">
        <v>4203</v>
      </c>
      <c r="G20" s="35">
        <v>2569</v>
      </c>
      <c r="H20" s="35">
        <v>1054</v>
      </c>
      <c r="I20" s="35">
        <v>456</v>
      </c>
      <c r="J20" s="35">
        <v>105</v>
      </c>
      <c r="K20" s="35">
        <v>19</v>
      </c>
      <c r="L20" s="35">
        <v>1239</v>
      </c>
      <c r="M20" s="37">
        <v>0.12098427887902</v>
      </c>
      <c r="N20" s="35">
        <v>3100</v>
      </c>
      <c r="O20" s="37">
        <v>0.30270481398301002</v>
      </c>
      <c r="P20" s="35">
        <v>6038</v>
      </c>
      <c r="Q20" s="37">
        <v>0.58959086026755003</v>
      </c>
      <c r="R20" s="35">
        <v>9661</v>
      </c>
      <c r="S20" s="37">
        <v>0.94336490577092003</v>
      </c>
      <c r="T20" s="36">
        <v>14.2992871789864</v>
      </c>
    </row>
    <row r="21" spans="1:20" x14ac:dyDescent="0.35">
      <c r="A21" s="22" t="s">
        <v>41</v>
      </c>
      <c r="B21" s="35">
        <v>31</v>
      </c>
      <c r="C21" s="35">
        <v>24</v>
      </c>
      <c r="D21" s="35">
        <v>4</v>
      </c>
      <c r="E21" s="35">
        <v>2</v>
      </c>
      <c r="F21" s="38">
        <v>1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5">
        <v>24</v>
      </c>
      <c r="M21" s="37">
        <v>0.77419354838709997</v>
      </c>
      <c r="N21" s="35">
        <v>28</v>
      </c>
      <c r="O21" s="37">
        <v>0.90322580645160999</v>
      </c>
      <c r="P21" s="35">
        <v>30</v>
      </c>
      <c r="Q21" s="37">
        <v>0.96774193548387</v>
      </c>
      <c r="R21" s="35">
        <v>31</v>
      </c>
      <c r="S21" s="37">
        <v>1</v>
      </c>
      <c r="T21" s="36">
        <v>2.9032258064516099</v>
      </c>
    </row>
    <row r="22" spans="1:20" x14ac:dyDescent="0.35">
      <c r="A22" s="22" t="s">
        <v>42</v>
      </c>
      <c r="B22" s="35">
        <v>9297</v>
      </c>
      <c r="C22" s="35">
        <v>6447</v>
      </c>
      <c r="D22" s="35">
        <v>1874</v>
      </c>
      <c r="E22" s="35">
        <v>707</v>
      </c>
      <c r="F22" s="35">
        <v>269</v>
      </c>
      <c r="G22" s="35">
        <v>206</v>
      </c>
      <c r="H22" s="35">
        <v>54</v>
      </c>
      <c r="I22" s="35">
        <v>8</v>
      </c>
      <c r="J22" s="35">
        <v>0</v>
      </c>
      <c r="K22" s="35">
        <v>1</v>
      </c>
      <c r="L22" s="35">
        <v>6447</v>
      </c>
      <c r="M22" s="37">
        <v>0.69344949983866</v>
      </c>
      <c r="N22" s="35">
        <v>8321</v>
      </c>
      <c r="O22" s="37">
        <v>0.89501989889211997</v>
      </c>
      <c r="P22" s="35">
        <v>9028</v>
      </c>
      <c r="Q22" s="37">
        <v>0.97106593524792995</v>
      </c>
      <c r="R22" s="35">
        <v>9288</v>
      </c>
      <c r="S22" s="37">
        <v>0.99903194578896004</v>
      </c>
      <c r="T22" s="36">
        <v>3.25637302355599</v>
      </c>
    </row>
    <row r="23" spans="1:20" x14ac:dyDescent="0.35">
      <c r="A23" s="75" t="s">
        <v>21</v>
      </c>
      <c r="B23" s="76">
        <v>6198195</v>
      </c>
      <c r="C23" s="76">
        <v>3877041</v>
      </c>
      <c r="D23" s="76">
        <v>1421097</v>
      </c>
      <c r="E23" s="76">
        <v>573233</v>
      </c>
      <c r="F23" s="76">
        <v>326824</v>
      </c>
      <c r="G23" s="76">
        <v>243212</v>
      </c>
      <c r="H23" s="76">
        <v>54563</v>
      </c>
      <c r="I23" s="76">
        <v>20857</v>
      </c>
      <c r="J23" s="76">
        <v>4796</v>
      </c>
      <c r="K23" s="76">
        <v>3396</v>
      </c>
      <c r="L23" s="76">
        <v>3877041</v>
      </c>
      <c r="M23" s="77">
        <v>0.62551129804725003</v>
      </c>
      <c r="N23" s="76">
        <v>5298138</v>
      </c>
      <c r="O23" s="77">
        <v>0.85478724047887999</v>
      </c>
      <c r="P23" s="76">
        <v>5871371</v>
      </c>
      <c r="Q23" s="77">
        <v>0.94727110069947995</v>
      </c>
      <c r="R23" s="76">
        <v>6169146</v>
      </c>
      <c r="S23" s="77">
        <v>0.99531331298869996</v>
      </c>
      <c r="T23" s="78">
        <v>4.04723326710437</v>
      </c>
    </row>
    <row r="24" spans="1:20" x14ac:dyDescent="0.35">
      <c r="A24" s="81" t="s">
        <v>28</v>
      </c>
      <c r="B24" s="82">
        <v>3912569</v>
      </c>
      <c r="C24" s="82">
        <v>2484559</v>
      </c>
      <c r="D24" s="82">
        <v>892873</v>
      </c>
      <c r="E24" s="82">
        <v>337201</v>
      </c>
      <c r="F24" s="82">
        <v>197936</v>
      </c>
      <c r="G24" s="82">
        <v>144515</v>
      </c>
      <c r="H24" s="82">
        <v>34461</v>
      </c>
      <c r="I24" s="82">
        <v>13827</v>
      </c>
      <c r="J24" s="82">
        <v>3227</v>
      </c>
      <c r="K24" s="82">
        <v>1906</v>
      </c>
      <c r="L24" s="82">
        <v>2484559</v>
      </c>
      <c r="M24" s="83">
        <v>0.63501985524089</v>
      </c>
      <c r="N24" s="82">
        <v>3377432</v>
      </c>
      <c r="O24" s="83">
        <v>0.86322618208139001</v>
      </c>
      <c r="P24" s="82">
        <v>3714633</v>
      </c>
      <c r="Q24" s="83">
        <v>0.94941022126383001</v>
      </c>
      <c r="R24" s="82">
        <v>3893609</v>
      </c>
      <c r="S24" s="83">
        <v>0.99515407907182996</v>
      </c>
      <c r="T24" s="84">
        <v>3.9649279028689302</v>
      </c>
    </row>
    <row r="25" spans="1:20" x14ac:dyDescent="0.35">
      <c r="A25" s="22" t="s">
        <v>29</v>
      </c>
      <c r="B25" s="35">
        <v>477215</v>
      </c>
      <c r="C25" s="35">
        <v>59545</v>
      </c>
      <c r="D25" s="35">
        <v>137651</v>
      </c>
      <c r="E25" s="35">
        <v>158634</v>
      </c>
      <c r="F25" s="35">
        <v>121385</v>
      </c>
      <c r="G25" s="35">
        <v>89870</v>
      </c>
      <c r="H25" s="35">
        <v>22395</v>
      </c>
      <c r="I25" s="35">
        <v>7022</v>
      </c>
      <c r="J25" s="35">
        <v>1436</v>
      </c>
      <c r="K25" s="35">
        <v>662</v>
      </c>
      <c r="L25" s="35">
        <v>59545</v>
      </c>
      <c r="M25" s="37">
        <v>0.1247760443406</v>
      </c>
      <c r="N25" s="35">
        <v>197196</v>
      </c>
      <c r="O25" s="37">
        <v>0.41322255168006</v>
      </c>
      <c r="P25" s="35">
        <v>355830</v>
      </c>
      <c r="Q25" s="37">
        <v>0.74563875821171</v>
      </c>
      <c r="R25" s="35">
        <v>468095</v>
      </c>
      <c r="S25" s="37">
        <v>0.98088911706463999</v>
      </c>
      <c r="T25" s="36">
        <v>10.3487505631633</v>
      </c>
    </row>
    <row r="26" spans="1:20" x14ac:dyDescent="0.35">
      <c r="A26" s="22" t="s">
        <v>30</v>
      </c>
      <c r="B26" s="35">
        <v>104</v>
      </c>
      <c r="C26" s="35">
        <v>6</v>
      </c>
      <c r="D26" s="35">
        <v>9</v>
      </c>
      <c r="E26" s="35">
        <v>10</v>
      </c>
      <c r="F26" s="35">
        <v>79</v>
      </c>
      <c r="G26" s="35">
        <v>23</v>
      </c>
      <c r="H26" s="35">
        <v>11</v>
      </c>
      <c r="I26" s="35">
        <v>29</v>
      </c>
      <c r="J26" s="38">
        <v>8</v>
      </c>
      <c r="K26" s="38">
        <v>8</v>
      </c>
      <c r="L26" s="35">
        <v>6</v>
      </c>
      <c r="M26" s="37">
        <v>5.7692307692309999E-2</v>
      </c>
      <c r="N26" s="35">
        <v>15</v>
      </c>
      <c r="O26" s="37">
        <v>0.14423076923077</v>
      </c>
      <c r="P26" s="35">
        <v>25</v>
      </c>
      <c r="Q26" s="37">
        <v>0.24038461538462</v>
      </c>
      <c r="R26" s="35">
        <v>59</v>
      </c>
      <c r="S26" s="37">
        <v>0.56730769230768996</v>
      </c>
      <c r="T26" s="36">
        <v>35.264423076923102</v>
      </c>
    </row>
    <row r="27" spans="1:20" x14ac:dyDescent="0.35">
      <c r="A27" s="22" t="s">
        <v>43</v>
      </c>
      <c r="B27" s="35">
        <v>367629</v>
      </c>
      <c r="C27" s="35">
        <v>217346</v>
      </c>
      <c r="D27" s="35">
        <v>73108</v>
      </c>
      <c r="E27" s="35">
        <v>40334</v>
      </c>
      <c r="F27" s="35">
        <v>36841</v>
      </c>
      <c r="G27" s="35">
        <v>23171</v>
      </c>
      <c r="H27" s="35">
        <v>7373</v>
      </c>
      <c r="I27" s="35">
        <v>4495</v>
      </c>
      <c r="J27" s="35">
        <v>1319</v>
      </c>
      <c r="K27" s="35">
        <v>483</v>
      </c>
      <c r="L27" s="35">
        <v>217346</v>
      </c>
      <c r="M27" s="37">
        <v>0.59121016024307005</v>
      </c>
      <c r="N27" s="35">
        <v>290454</v>
      </c>
      <c r="O27" s="37">
        <v>0.79007368841958003</v>
      </c>
      <c r="P27" s="35">
        <v>330788</v>
      </c>
      <c r="Q27" s="37">
        <v>0.89978755756482998</v>
      </c>
      <c r="R27" s="35">
        <v>361332</v>
      </c>
      <c r="S27" s="37">
        <v>0.98287131863916999</v>
      </c>
      <c r="T27" s="36">
        <v>5.49817615041251</v>
      </c>
    </row>
    <row r="28" spans="1:20" x14ac:dyDescent="0.35">
      <c r="A28" s="22" t="s">
        <v>32</v>
      </c>
      <c r="B28" s="35">
        <v>3067621</v>
      </c>
      <c r="C28" s="35">
        <v>2207662</v>
      </c>
      <c r="D28" s="35">
        <v>682105</v>
      </c>
      <c r="E28" s="35">
        <v>138223</v>
      </c>
      <c r="F28" s="35">
        <v>39631</v>
      </c>
      <c r="G28" s="35">
        <v>31451</v>
      </c>
      <c r="H28" s="35">
        <v>4682</v>
      </c>
      <c r="I28" s="35">
        <v>2281</v>
      </c>
      <c r="J28" s="35">
        <v>464</v>
      </c>
      <c r="K28" s="35">
        <v>753</v>
      </c>
      <c r="L28" s="35">
        <v>2207662</v>
      </c>
      <c r="M28" s="37">
        <v>0.71966582573270999</v>
      </c>
      <c r="N28" s="35">
        <v>2889767</v>
      </c>
      <c r="O28" s="37">
        <v>0.94202217288250001</v>
      </c>
      <c r="P28" s="35">
        <v>3027990</v>
      </c>
      <c r="Q28" s="37">
        <v>0.98708086820372998</v>
      </c>
      <c r="R28" s="35">
        <v>3064123</v>
      </c>
      <c r="S28" s="37">
        <v>0.99885970268165003</v>
      </c>
      <c r="T28" s="36">
        <v>2.7870191591464502</v>
      </c>
    </row>
    <row r="29" spans="1:20" x14ac:dyDescent="0.35">
      <c r="A29" s="81" t="s">
        <v>34</v>
      </c>
      <c r="B29" s="82">
        <v>1131724</v>
      </c>
      <c r="C29" s="82">
        <v>790817</v>
      </c>
      <c r="D29" s="82">
        <v>211398</v>
      </c>
      <c r="E29" s="82">
        <v>88894</v>
      </c>
      <c r="F29" s="82">
        <v>40615</v>
      </c>
      <c r="G29" s="82">
        <v>29138</v>
      </c>
      <c r="H29" s="82">
        <v>6038</v>
      </c>
      <c r="I29" s="82">
        <v>3104</v>
      </c>
      <c r="J29" s="82">
        <v>1037</v>
      </c>
      <c r="K29" s="82">
        <v>1298</v>
      </c>
      <c r="L29" s="82">
        <v>790817</v>
      </c>
      <c r="M29" s="83">
        <v>0.69877196206849002</v>
      </c>
      <c r="N29" s="82">
        <v>1002215</v>
      </c>
      <c r="O29" s="83">
        <v>0.88556485503533</v>
      </c>
      <c r="P29" s="82">
        <v>1091109</v>
      </c>
      <c r="Q29" s="83">
        <v>0.96411227472423</v>
      </c>
      <c r="R29" s="82">
        <v>1126285</v>
      </c>
      <c r="S29" s="83">
        <v>0.99519405791518001</v>
      </c>
      <c r="T29" s="84">
        <v>3.5323740593996402</v>
      </c>
    </row>
    <row r="30" spans="1:20" x14ac:dyDescent="0.35">
      <c r="A30" s="22" t="s">
        <v>35</v>
      </c>
      <c r="B30" s="35">
        <v>294953</v>
      </c>
      <c r="C30" s="35">
        <v>150812</v>
      </c>
      <c r="D30" s="35">
        <v>78819</v>
      </c>
      <c r="E30" s="35">
        <v>36527</v>
      </c>
      <c r="F30" s="35">
        <v>28795</v>
      </c>
      <c r="G30" s="35">
        <v>18052</v>
      </c>
      <c r="H30" s="35">
        <v>5400</v>
      </c>
      <c r="I30" s="35">
        <v>3022</v>
      </c>
      <c r="J30" s="35">
        <v>1026</v>
      </c>
      <c r="K30" s="35">
        <v>1295</v>
      </c>
      <c r="L30" s="35">
        <v>150812</v>
      </c>
      <c r="M30" s="37">
        <v>0.51130858136720003</v>
      </c>
      <c r="N30" s="35">
        <v>229631</v>
      </c>
      <c r="O30" s="37">
        <v>0.77853420714486998</v>
      </c>
      <c r="P30" s="35">
        <v>266158</v>
      </c>
      <c r="Q30" s="37">
        <v>0.90237427657965996</v>
      </c>
      <c r="R30" s="35">
        <v>289610</v>
      </c>
      <c r="S30" s="37">
        <v>0.98188524951432998</v>
      </c>
      <c r="T30" s="36">
        <v>5.9195414184632797</v>
      </c>
    </row>
    <row r="31" spans="1:20" x14ac:dyDescent="0.35">
      <c r="A31" s="22" t="s">
        <v>46</v>
      </c>
      <c r="B31" s="35">
        <v>176525</v>
      </c>
      <c r="C31" s="35">
        <v>153179</v>
      </c>
      <c r="D31" s="35">
        <v>19121</v>
      </c>
      <c r="E31" s="35">
        <v>3732</v>
      </c>
      <c r="F31" s="35">
        <v>493</v>
      </c>
      <c r="G31" s="35">
        <v>439</v>
      </c>
      <c r="H31" s="35">
        <v>28</v>
      </c>
      <c r="I31" s="35">
        <v>17</v>
      </c>
      <c r="J31" s="35">
        <v>8</v>
      </c>
      <c r="K31" s="35">
        <v>1</v>
      </c>
      <c r="L31" s="35">
        <v>153179</v>
      </c>
      <c r="M31" s="37">
        <v>0.86774677807676004</v>
      </c>
      <c r="N31" s="35">
        <v>172300</v>
      </c>
      <c r="O31" s="37">
        <v>0.97606571307180001</v>
      </c>
      <c r="P31" s="35">
        <v>176032</v>
      </c>
      <c r="Q31" s="37">
        <v>0.99720719444838002</v>
      </c>
      <c r="R31" s="35">
        <v>176499</v>
      </c>
      <c r="S31" s="37">
        <v>0.99985271208044002</v>
      </c>
      <c r="T31" s="36">
        <v>2.03755275456734</v>
      </c>
    </row>
    <row r="32" spans="1:20" x14ac:dyDescent="0.35">
      <c r="A32" s="22" t="s">
        <v>47</v>
      </c>
      <c r="B32" s="35">
        <v>660246</v>
      </c>
      <c r="C32" s="35">
        <v>486826</v>
      </c>
      <c r="D32" s="35">
        <v>113458</v>
      </c>
      <c r="E32" s="35">
        <v>48635</v>
      </c>
      <c r="F32" s="35">
        <v>11327</v>
      </c>
      <c r="G32" s="35">
        <v>10647</v>
      </c>
      <c r="H32" s="35">
        <v>610</v>
      </c>
      <c r="I32" s="35">
        <v>65</v>
      </c>
      <c r="J32" s="35">
        <v>3</v>
      </c>
      <c r="K32" s="35">
        <v>2</v>
      </c>
      <c r="L32" s="35">
        <v>486826</v>
      </c>
      <c r="M32" s="37">
        <v>0.73734032466687005</v>
      </c>
      <c r="N32" s="35">
        <v>600284</v>
      </c>
      <c r="O32" s="37">
        <v>0.90918233506905</v>
      </c>
      <c r="P32" s="35">
        <v>648919</v>
      </c>
      <c r="Q32" s="37">
        <v>0.98284427319514001</v>
      </c>
      <c r="R32" s="35">
        <v>660176</v>
      </c>
      <c r="S32" s="37">
        <v>0.99989397891089005</v>
      </c>
      <c r="T32" s="36">
        <v>2.8656091820321499</v>
      </c>
    </row>
    <row r="33" spans="1:20" x14ac:dyDescent="0.35">
      <c r="A33" s="81" t="s">
        <v>36</v>
      </c>
      <c r="B33" s="82">
        <v>96977</v>
      </c>
      <c r="C33" s="82">
        <v>32544</v>
      </c>
      <c r="D33" s="82">
        <v>23517</v>
      </c>
      <c r="E33" s="82">
        <v>24936</v>
      </c>
      <c r="F33" s="82">
        <v>15980</v>
      </c>
      <c r="G33" s="82">
        <v>12427</v>
      </c>
      <c r="H33" s="82">
        <v>2552</v>
      </c>
      <c r="I33" s="82">
        <v>766</v>
      </c>
      <c r="J33" s="82">
        <v>157</v>
      </c>
      <c r="K33" s="82">
        <v>78</v>
      </c>
      <c r="L33" s="82">
        <v>32544</v>
      </c>
      <c r="M33" s="83">
        <v>0.3355847262753</v>
      </c>
      <c r="N33" s="82">
        <v>56061</v>
      </c>
      <c r="O33" s="83">
        <v>0.57808552543387004</v>
      </c>
      <c r="P33" s="82">
        <v>80997</v>
      </c>
      <c r="Q33" s="83">
        <v>0.83521866009465995</v>
      </c>
      <c r="R33" s="82">
        <v>95976</v>
      </c>
      <c r="S33" s="83">
        <v>0.98967796487826998</v>
      </c>
      <c r="T33" s="84">
        <v>7.5875155964816399</v>
      </c>
    </row>
    <row r="34" spans="1:20" x14ac:dyDescent="0.35">
      <c r="A34" s="22" t="s">
        <v>37</v>
      </c>
      <c r="B34" s="35">
        <v>27844</v>
      </c>
      <c r="C34" s="35">
        <v>4739</v>
      </c>
      <c r="D34" s="35">
        <v>7052</v>
      </c>
      <c r="E34" s="35">
        <v>9784</v>
      </c>
      <c r="F34" s="35">
        <v>6269</v>
      </c>
      <c r="G34" s="35">
        <v>5390</v>
      </c>
      <c r="H34" s="35">
        <v>744</v>
      </c>
      <c r="I34" s="35">
        <v>94</v>
      </c>
      <c r="J34" s="35">
        <v>24</v>
      </c>
      <c r="K34" s="35">
        <v>17</v>
      </c>
      <c r="L34" s="35">
        <v>4739</v>
      </c>
      <c r="M34" s="37">
        <v>0.17019824737825001</v>
      </c>
      <c r="N34" s="35">
        <v>11791</v>
      </c>
      <c r="O34" s="37">
        <v>0.42346645596896998</v>
      </c>
      <c r="P34" s="35">
        <v>21575</v>
      </c>
      <c r="Q34" s="37">
        <v>0.77485275104151996</v>
      </c>
      <c r="R34" s="35">
        <v>27709</v>
      </c>
      <c r="S34" s="37">
        <v>0.99515155868409999</v>
      </c>
      <c r="T34" s="36">
        <v>9.1313927596609705</v>
      </c>
    </row>
    <row r="35" spans="1:20" x14ac:dyDescent="0.35">
      <c r="A35" s="22" t="s">
        <v>38</v>
      </c>
      <c r="B35" s="35">
        <v>52225</v>
      </c>
      <c r="C35" s="35">
        <v>14779</v>
      </c>
      <c r="D35" s="35">
        <v>13733</v>
      </c>
      <c r="E35" s="35">
        <v>14102</v>
      </c>
      <c r="F35" s="35">
        <v>9611</v>
      </c>
      <c r="G35" s="35">
        <v>6957</v>
      </c>
      <c r="H35" s="35">
        <v>1791</v>
      </c>
      <c r="I35" s="35">
        <v>670</v>
      </c>
      <c r="J35" s="35">
        <v>132</v>
      </c>
      <c r="K35" s="35">
        <v>61</v>
      </c>
      <c r="L35" s="35">
        <v>14779</v>
      </c>
      <c r="M35" s="37">
        <v>0.28298707515558003</v>
      </c>
      <c r="N35" s="35">
        <v>28512</v>
      </c>
      <c r="O35" s="37">
        <v>0.54594542843465999</v>
      </c>
      <c r="P35" s="35">
        <v>42614</v>
      </c>
      <c r="Q35" s="37">
        <v>0.81596936333173997</v>
      </c>
      <c r="R35" s="35">
        <v>51362</v>
      </c>
      <c r="S35" s="37">
        <v>0.98347534705601003</v>
      </c>
      <c r="T35" s="36">
        <v>8.3897175682144596</v>
      </c>
    </row>
    <row r="36" spans="1:20" x14ac:dyDescent="0.35">
      <c r="A36" s="22" t="s">
        <v>48</v>
      </c>
      <c r="B36" s="35">
        <v>16908</v>
      </c>
      <c r="C36" s="35">
        <v>13026</v>
      </c>
      <c r="D36" s="35">
        <v>2732</v>
      </c>
      <c r="E36" s="35">
        <v>1050</v>
      </c>
      <c r="F36" s="35">
        <v>100</v>
      </c>
      <c r="G36" s="35">
        <v>80</v>
      </c>
      <c r="H36" s="35">
        <v>17</v>
      </c>
      <c r="I36" s="35">
        <v>2</v>
      </c>
      <c r="J36" s="35">
        <v>1</v>
      </c>
      <c r="K36" s="35">
        <v>0</v>
      </c>
      <c r="L36" s="35">
        <v>13026</v>
      </c>
      <c r="M36" s="37">
        <v>0.77040454222853005</v>
      </c>
      <c r="N36" s="35">
        <v>15758</v>
      </c>
      <c r="O36" s="37">
        <v>0.93198485923823005</v>
      </c>
      <c r="P36" s="35">
        <v>16808</v>
      </c>
      <c r="Q36" s="37">
        <v>0.99408563993375998</v>
      </c>
      <c r="R36" s="35">
        <v>16905</v>
      </c>
      <c r="S36" s="37">
        <v>0.99982256919801005</v>
      </c>
      <c r="T36" s="36">
        <v>2.5672462739531601</v>
      </c>
    </row>
    <row r="37" spans="1:20" x14ac:dyDescent="0.35">
      <c r="A37" s="81" t="s">
        <v>44</v>
      </c>
      <c r="B37" s="82">
        <v>476484</v>
      </c>
      <c r="C37" s="82">
        <v>240861</v>
      </c>
      <c r="D37" s="82">
        <v>139004</v>
      </c>
      <c r="E37" s="82">
        <v>67239</v>
      </c>
      <c r="F37" s="82">
        <v>29380</v>
      </c>
      <c r="G37" s="82">
        <v>24592</v>
      </c>
      <c r="H37" s="82">
        <v>3704</v>
      </c>
      <c r="I37" s="82">
        <v>964</v>
      </c>
      <c r="J37" s="82">
        <v>102</v>
      </c>
      <c r="K37" s="82">
        <v>18</v>
      </c>
      <c r="L37" s="82">
        <v>240861</v>
      </c>
      <c r="M37" s="83">
        <v>0.50549651195002998</v>
      </c>
      <c r="N37" s="82">
        <v>379865</v>
      </c>
      <c r="O37" s="83">
        <v>0.79722509045423995</v>
      </c>
      <c r="P37" s="82">
        <v>447104</v>
      </c>
      <c r="Q37" s="83">
        <v>0.93834000721955002</v>
      </c>
      <c r="R37" s="82">
        <v>475400</v>
      </c>
      <c r="S37" s="83">
        <v>0.99772500230857997</v>
      </c>
      <c r="T37" s="84">
        <v>4.6207060467927601</v>
      </c>
    </row>
    <row r="38" spans="1:20" x14ac:dyDescent="0.35">
      <c r="A38" s="22" t="s">
        <v>49</v>
      </c>
      <c r="B38" s="35">
        <v>131818</v>
      </c>
      <c r="C38" s="35">
        <v>47973</v>
      </c>
      <c r="D38" s="35">
        <v>45311</v>
      </c>
      <c r="E38" s="35">
        <v>26324</v>
      </c>
      <c r="F38" s="35">
        <v>12210</v>
      </c>
      <c r="G38" s="35">
        <v>10214</v>
      </c>
      <c r="H38" s="35">
        <v>1534</v>
      </c>
      <c r="I38" s="35">
        <v>406</v>
      </c>
      <c r="J38" s="35">
        <v>47</v>
      </c>
      <c r="K38" s="35">
        <v>9</v>
      </c>
      <c r="L38" s="35">
        <v>47973</v>
      </c>
      <c r="M38" s="37">
        <v>0.36393360542566</v>
      </c>
      <c r="N38" s="35">
        <v>93284</v>
      </c>
      <c r="O38" s="37">
        <v>0.70767270023821005</v>
      </c>
      <c r="P38" s="35">
        <v>119608</v>
      </c>
      <c r="Q38" s="37">
        <v>0.90737228603074005</v>
      </c>
      <c r="R38" s="35">
        <v>131356</v>
      </c>
      <c r="S38" s="37">
        <v>0.99649516757954004</v>
      </c>
      <c r="T38" s="36">
        <v>5.8160873325342504</v>
      </c>
    </row>
    <row r="39" spans="1:20" x14ac:dyDescent="0.35">
      <c r="A39" s="22" t="s">
        <v>50</v>
      </c>
      <c r="B39" s="35">
        <v>137348</v>
      </c>
      <c r="C39" s="35">
        <v>85678</v>
      </c>
      <c r="D39" s="35">
        <v>33290</v>
      </c>
      <c r="E39" s="35">
        <v>13744</v>
      </c>
      <c r="F39" s="35">
        <v>4636</v>
      </c>
      <c r="G39" s="35">
        <v>4009</v>
      </c>
      <c r="H39" s="35">
        <v>527</v>
      </c>
      <c r="I39" s="35">
        <v>87</v>
      </c>
      <c r="J39" s="35">
        <v>12</v>
      </c>
      <c r="K39" s="35">
        <v>1</v>
      </c>
      <c r="L39" s="35">
        <v>85678</v>
      </c>
      <c r="M39" s="37">
        <v>0.62380231237440997</v>
      </c>
      <c r="N39" s="35">
        <v>118968</v>
      </c>
      <c r="O39" s="37">
        <v>0.86617934007048003</v>
      </c>
      <c r="P39" s="35">
        <v>132712</v>
      </c>
      <c r="Q39" s="37">
        <v>0.96624632320820003</v>
      </c>
      <c r="R39" s="35">
        <v>137248</v>
      </c>
      <c r="S39" s="37">
        <v>0.99927192241605001</v>
      </c>
      <c r="T39" s="36">
        <v>3.6054256341555799</v>
      </c>
    </row>
    <row r="40" spans="1:20" x14ac:dyDescent="0.35">
      <c r="A40" s="22" t="s">
        <v>51</v>
      </c>
      <c r="B40" s="35">
        <v>207318</v>
      </c>
      <c r="C40" s="35">
        <v>107210</v>
      </c>
      <c r="D40" s="35">
        <v>60403</v>
      </c>
      <c r="E40" s="35">
        <v>27171</v>
      </c>
      <c r="F40" s="35">
        <v>12534</v>
      </c>
      <c r="G40" s="35">
        <v>10369</v>
      </c>
      <c r="H40" s="35">
        <v>1643</v>
      </c>
      <c r="I40" s="35">
        <v>471</v>
      </c>
      <c r="J40" s="35">
        <v>43</v>
      </c>
      <c r="K40" s="35">
        <v>8</v>
      </c>
      <c r="L40" s="35">
        <v>107210</v>
      </c>
      <c r="M40" s="37">
        <v>0.51712827636770997</v>
      </c>
      <c r="N40" s="35">
        <v>167613</v>
      </c>
      <c r="O40" s="37">
        <v>0.80848262090122003</v>
      </c>
      <c r="P40" s="35">
        <v>194784</v>
      </c>
      <c r="Q40" s="37">
        <v>0.93954215263508001</v>
      </c>
      <c r="R40" s="35">
        <v>206796</v>
      </c>
      <c r="S40" s="37">
        <v>0.99748212890342003</v>
      </c>
      <c r="T40" s="36">
        <v>4.53327496888837</v>
      </c>
    </row>
    <row r="41" spans="1:20" x14ac:dyDescent="0.35">
      <c r="A41" s="81" t="s">
        <v>39</v>
      </c>
      <c r="B41" s="82">
        <v>571394</v>
      </c>
      <c r="C41" s="82">
        <v>323887</v>
      </c>
      <c r="D41" s="82">
        <v>151594</v>
      </c>
      <c r="E41" s="82">
        <v>53823</v>
      </c>
      <c r="F41" s="82">
        <v>42090</v>
      </c>
      <c r="G41" s="82">
        <v>32156</v>
      </c>
      <c r="H41" s="82">
        <v>7621</v>
      </c>
      <c r="I41" s="82">
        <v>2053</v>
      </c>
      <c r="J41" s="82">
        <v>204</v>
      </c>
      <c r="K41" s="82">
        <v>56</v>
      </c>
      <c r="L41" s="82">
        <v>323887</v>
      </c>
      <c r="M41" s="83">
        <v>0.56683654361088998</v>
      </c>
      <c r="N41" s="82">
        <v>475481</v>
      </c>
      <c r="O41" s="83">
        <v>0.83214209459671995</v>
      </c>
      <c r="P41" s="82">
        <v>529304</v>
      </c>
      <c r="Q41" s="83">
        <v>0.92633804345162996</v>
      </c>
      <c r="R41" s="82">
        <v>569081</v>
      </c>
      <c r="S41" s="83">
        <v>0.99595200509630999</v>
      </c>
      <c r="T41" s="84">
        <v>4.5147140151979199</v>
      </c>
    </row>
    <row r="42" spans="1:20" x14ac:dyDescent="0.35">
      <c r="A42" s="22" t="s">
        <v>40</v>
      </c>
      <c r="B42" s="35">
        <v>84507</v>
      </c>
      <c r="C42" s="35">
        <v>4902</v>
      </c>
      <c r="D42" s="35">
        <v>13189</v>
      </c>
      <c r="E42" s="35">
        <v>30050</v>
      </c>
      <c r="F42" s="35">
        <v>36366</v>
      </c>
      <c r="G42" s="35">
        <v>27573</v>
      </c>
      <c r="H42" s="35">
        <v>6845</v>
      </c>
      <c r="I42" s="35">
        <v>1742</v>
      </c>
      <c r="J42" s="35">
        <v>168</v>
      </c>
      <c r="K42" s="35">
        <v>38</v>
      </c>
      <c r="L42" s="35">
        <v>4902</v>
      </c>
      <c r="M42" s="37">
        <v>5.8007029003509999E-2</v>
      </c>
      <c r="N42" s="35">
        <v>18091</v>
      </c>
      <c r="O42" s="37">
        <v>0.2140769403718</v>
      </c>
      <c r="P42" s="35">
        <v>48141</v>
      </c>
      <c r="Q42" s="37">
        <v>0.56966878483438999</v>
      </c>
      <c r="R42" s="35">
        <v>82559</v>
      </c>
      <c r="S42" s="37">
        <v>0.97694865514099005</v>
      </c>
      <c r="T42" s="36">
        <v>13.480368490184301</v>
      </c>
    </row>
    <row r="43" spans="1:20" x14ac:dyDescent="0.35">
      <c r="A43" s="22" t="s">
        <v>41</v>
      </c>
      <c r="B43" s="35">
        <v>244</v>
      </c>
      <c r="C43" s="35">
        <v>41</v>
      </c>
      <c r="D43" s="35">
        <v>75</v>
      </c>
      <c r="E43" s="35">
        <v>69</v>
      </c>
      <c r="F43" s="35">
        <v>59</v>
      </c>
      <c r="G43" s="35">
        <v>41</v>
      </c>
      <c r="H43" s="35">
        <v>11</v>
      </c>
      <c r="I43" s="35">
        <v>6</v>
      </c>
      <c r="J43" s="35">
        <v>0</v>
      </c>
      <c r="K43" s="35">
        <v>1</v>
      </c>
      <c r="L43" s="35">
        <v>41</v>
      </c>
      <c r="M43" s="37">
        <v>0.16803278688525</v>
      </c>
      <c r="N43" s="35">
        <v>116</v>
      </c>
      <c r="O43" s="37">
        <v>0.47540983606557002</v>
      </c>
      <c r="P43" s="35">
        <v>185</v>
      </c>
      <c r="Q43" s="37">
        <v>0.75819672131147997</v>
      </c>
      <c r="R43" s="35">
        <v>237</v>
      </c>
      <c r="S43" s="37">
        <v>0.97131147540983998</v>
      </c>
      <c r="T43" s="36">
        <v>10.1311475409836</v>
      </c>
    </row>
    <row r="44" spans="1:20" x14ac:dyDescent="0.35">
      <c r="A44" s="22" t="s">
        <v>42</v>
      </c>
      <c r="B44" s="35">
        <v>486643</v>
      </c>
      <c r="C44" s="35">
        <v>318944</v>
      </c>
      <c r="D44" s="35">
        <v>138330</v>
      </c>
      <c r="E44" s="35">
        <v>23704</v>
      </c>
      <c r="F44" s="35">
        <v>5665</v>
      </c>
      <c r="G44" s="35">
        <v>4542</v>
      </c>
      <c r="H44" s="35">
        <v>765</v>
      </c>
      <c r="I44" s="35">
        <v>305</v>
      </c>
      <c r="J44" s="35">
        <v>36</v>
      </c>
      <c r="K44" s="35">
        <v>17</v>
      </c>
      <c r="L44" s="35">
        <v>318944</v>
      </c>
      <c r="M44" s="37">
        <v>0.65539625557132997</v>
      </c>
      <c r="N44" s="35">
        <v>457274</v>
      </c>
      <c r="O44" s="37">
        <v>0.93964980488776995</v>
      </c>
      <c r="P44" s="35">
        <v>480978</v>
      </c>
      <c r="Q44" s="37">
        <v>0.98835902293878997</v>
      </c>
      <c r="R44" s="35">
        <v>486285</v>
      </c>
      <c r="S44" s="37">
        <v>0.99926434778677997</v>
      </c>
      <c r="T44" s="36">
        <v>2.9549854821707102</v>
      </c>
    </row>
    <row r="45" spans="1:20" x14ac:dyDescent="0.35">
      <c r="A45" s="81" t="s">
        <v>45</v>
      </c>
      <c r="B45" s="82">
        <v>9047</v>
      </c>
      <c r="C45" s="82">
        <v>4373</v>
      </c>
      <c r="D45" s="82">
        <v>2711</v>
      </c>
      <c r="E45" s="82">
        <v>1140</v>
      </c>
      <c r="F45" s="82">
        <v>823</v>
      </c>
      <c r="G45" s="82">
        <v>384</v>
      </c>
      <c r="H45" s="82">
        <v>187</v>
      </c>
      <c r="I45" s="82">
        <v>143</v>
      </c>
      <c r="J45" s="82">
        <v>69</v>
      </c>
      <c r="K45" s="82">
        <v>40</v>
      </c>
      <c r="L45" s="82">
        <v>4373</v>
      </c>
      <c r="M45" s="83">
        <v>0.48336465126561001</v>
      </c>
      <c r="N45" s="82">
        <v>7084</v>
      </c>
      <c r="O45" s="83">
        <v>0.78302199624184998</v>
      </c>
      <c r="P45" s="82">
        <v>8224</v>
      </c>
      <c r="Q45" s="83">
        <v>0.90903061788438</v>
      </c>
      <c r="R45" s="82">
        <v>8795</v>
      </c>
      <c r="S45" s="83">
        <v>0.97214546258428003</v>
      </c>
      <c r="T45" s="84">
        <v>6.3697358240300703</v>
      </c>
    </row>
    <row r="46" spans="1:20" x14ac:dyDescent="0.35">
      <c r="A46" s="22" t="s">
        <v>52</v>
      </c>
      <c r="B46" s="35">
        <v>6892</v>
      </c>
      <c r="C46" s="35">
        <v>3963</v>
      </c>
      <c r="D46" s="35">
        <v>2157</v>
      </c>
      <c r="E46" s="35">
        <v>666</v>
      </c>
      <c r="F46" s="35">
        <v>106</v>
      </c>
      <c r="G46" s="35">
        <v>94</v>
      </c>
      <c r="H46" s="35">
        <v>8</v>
      </c>
      <c r="I46" s="38">
        <v>3</v>
      </c>
      <c r="J46" s="38">
        <v>1</v>
      </c>
      <c r="K46" s="38">
        <v>0</v>
      </c>
      <c r="L46" s="35">
        <v>3963</v>
      </c>
      <c r="M46" s="37">
        <v>0.57501450957632005</v>
      </c>
      <c r="N46" s="35">
        <v>6120</v>
      </c>
      <c r="O46" s="37">
        <v>0.88798607080672998</v>
      </c>
      <c r="P46" s="35">
        <v>6786</v>
      </c>
      <c r="Q46" s="37">
        <v>0.98461984910041001</v>
      </c>
      <c r="R46" s="35">
        <v>6888</v>
      </c>
      <c r="S46" s="37">
        <v>0.99941961694718995</v>
      </c>
      <c r="T46" s="36">
        <v>3.4531340684852001</v>
      </c>
    </row>
    <row r="47" spans="1:20" x14ac:dyDescent="0.35">
      <c r="A47" s="22" t="s">
        <v>53</v>
      </c>
      <c r="B47" s="35">
        <v>637</v>
      </c>
      <c r="C47" s="35">
        <v>28</v>
      </c>
      <c r="D47" s="35">
        <v>43</v>
      </c>
      <c r="E47" s="35">
        <v>48</v>
      </c>
      <c r="F47" s="35">
        <v>518</v>
      </c>
      <c r="G47" s="35">
        <v>142</v>
      </c>
      <c r="H47" s="35">
        <v>147</v>
      </c>
      <c r="I47" s="35">
        <v>138</v>
      </c>
      <c r="J47" s="35">
        <v>68</v>
      </c>
      <c r="K47" s="35">
        <v>23</v>
      </c>
      <c r="L47" s="35">
        <v>28</v>
      </c>
      <c r="M47" s="37">
        <v>4.3956043956039997E-2</v>
      </c>
      <c r="N47" s="35">
        <v>71</v>
      </c>
      <c r="O47" s="37">
        <v>0.11145996860283</v>
      </c>
      <c r="P47" s="35">
        <v>119</v>
      </c>
      <c r="Q47" s="37">
        <v>0.18681318681319001</v>
      </c>
      <c r="R47" s="35">
        <v>408</v>
      </c>
      <c r="S47" s="37">
        <v>0.64050235478807005</v>
      </c>
      <c r="T47" s="36">
        <v>34.175039246467797</v>
      </c>
    </row>
    <row r="48" spans="1:20" x14ac:dyDescent="0.35">
      <c r="A48" s="22" t="s">
        <v>54</v>
      </c>
      <c r="B48" s="35">
        <v>16</v>
      </c>
      <c r="C48" s="35">
        <v>12</v>
      </c>
      <c r="D48" s="38">
        <v>2</v>
      </c>
      <c r="E48" s="35">
        <v>2</v>
      </c>
      <c r="F48" s="35">
        <v>0</v>
      </c>
      <c r="G48" s="35">
        <v>0</v>
      </c>
      <c r="H48" s="38">
        <v>0</v>
      </c>
      <c r="I48" s="38">
        <v>0</v>
      </c>
      <c r="J48" s="38">
        <v>0</v>
      </c>
      <c r="K48" s="38">
        <v>0</v>
      </c>
      <c r="L48" s="35">
        <v>12</v>
      </c>
      <c r="M48" s="37">
        <v>0.75</v>
      </c>
      <c r="N48" s="35">
        <v>14</v>
      </c>
      <c r="O48" s="37">
        <v>0.875</v>
      </c>
      <c r="P48" s="35">
        <v>16</v>
      </c>
      <c r="Q48" s="37">
        <v>1</v>
      </c>
      <c r="R48" s="35">
        <v>16</v>
      </c>
      <c r="S48" s="37">
        <v>1</v>
      </c>
      <c r="T48" s="36">
        <v>2.8125</v>
      </c>
    </row>
    <row r="49" spans="1:20" x14ac:dyDescent="0.35">
      <c r="A49" s="22" t="s">
        <v>55</v>
      </c>
      <c r="B49" s="35">
        <v>1485</v>
      </c>
      <c r="C49" s="35">
        <v>370</v>
      </c>
      <c r="D49" s="35">
        <v>509</v>
      </c>
      <c r="E49" s="35">
        <v>424</v>
      </c>
      <c r="F49" s="35">
        <v>182</v>
      </c>
      <c r="G49" s="35">
        <v>148</v>
      </c>
      <c r="H49" s="35">
        <v>32</v>
      </c>
      <c r="I49" s="35">
        <v>2</v>
      </c>
      <c r="J49" s="38">
        <v>0</v>
      </c>
      <c r="K49" s="38">
        <v>0</v>
      </c>
      <c r="L49" s="35">
        <v>370</v>
      </c>
      <c r="M49" s="37">
        <v>0.24915824915824999</v>
      </c>
      <c r="N49" s="35">
        <v>879</v>
      </c>
      <c r="O49" s="37">
        <v>0.59191919191918996</v>
      </c>
      <c r="P49" s="35">
        <v>1303</v>
      </c>
      <c r="Q49" s="37">
        <v>0.87744107744108002</v>
      </c>
      <c r="R49" s="35">
        <v>1483</v>
      </c>
      <c r="S49" s="37">
        <v>0.99865319865320001</v>
      </c>
      <c r="T49" s="36">
        <v>6.9909090909090903</v>
      </c>
    </row>
    <row r="50" spans="1:20" x14ac:dyDescent="0.35">
      <c r="A50" s="22" t="s">
        <v>56</v>
      </c>
      <c r="B50" s="35">
        <v>17</v>
      </c>
      <c r="C50" s="35">
        <v>0</v>
      </c>
      <c r="D50" s="38">
        <v>0</v>
      </c>
      <c r="E50" s="38">
        <v>0</v>
      </c>
      <c r="F50" s="35">
        <v>17</v>
      </c>
      <c r="G50" s="38">
        <v>0</v>
      </c>
      <c r="H50" s="38">
        <v>0</v>
      </c>
      <c r="I50" s="38">
        <v>0</v>
      </c>
      <c r="J50" s="38">
        <v>0</v>
      </c>
      <c r="K50" s="35">
        <v>17</v>
      </c>
      <c r="L50" s="35">
        <v>0</v>
      </c>
      <c r="M50" s="37">
        <v>0</v>
      </c>
      <c r="N50" s="35">
        <v>0</v>
      </c>
      <c r="O50" s="37">
        <v>0</v>
      </c>
      <c r="P50" s="35">
        <v>0</v>
      </c>
      <c r="Q50" s="37">
        <v>0</v>
      </c>
      <c r="R50" s="35">
        <v>0</v>
      </c>
      <c r="S50" s="37">
        <v>0</v>
      </c>
      <c r="T50" s="36">
        <v>96</v>
      </c>
    </row>
    <row r="51" spans="1:20" x14ac:dyDescent="0.35">
      <c r="A51" s="58" t="s">
        <v>62</v>
      </c>
    </row>
    <row r="52" spans="1:20" ht="2.25" customHeight="1" x14ac:dyDescent="0.35">
      <c r="A52" s="57"/>
    </row>
    <row r="53" spans="1:20" ht="12.75" customHeight="1" x14ac:dyDescent="0.35">
      <c r="A53" s="17" t="s">
        <v>22</v>
      </c>
    </row>
    <row r="54" spans="1:20" ht="12.75" customHeight="1" x14ac:dyDescent="0.35">
      <c r="A54" s="17" t="s">
        <v>23</v>
      </c>
      <c r="P54" s="18" t="s">
        <v>25</v>
      </c>
    </row>
    <row r="55" spans="1:20" ht="12.75" customHeight="1" x14ac:dyDescent="0.35">
      <c r="A55" s="17" t="s">
        <v>24</v>
      </c>
      <c r="P55" s="18" t="s">
        <v>26</v>
      </c>
    </row>
    <row r="56" spans="1:20" ht="12.75" customHeight="1" x14ac:dyDescent="0.35">
      <c r="P56" s="18" t="s">
        <v>27</v>
      </c>
    </row>
  </sheetData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55118110236220474" bottom="0.15748031496062992" header="0.15748031496062992" footer="0.31496062992125984"/>
  <pageSetup paperSize="9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T56"/>
  <sheetViews>
    <sheetView topLeftCell="A36" zoomScale="90" zoomScaleNormal="90" workbookViewId="0">
      <selection activeCell="A58" sqref="A58"/>
    </sheetView>
  </sheetViews>
  <sheetFormatPr defaultRowHeight="14.5" x14ac:dyDescent="0.35"/>
  <cols>
    <col min="1" max="1" width="53.26953125" bestFit="1" customWidth="1"/>
    <col min="20" max="20" width="12.7265625" customWidth="1"/>
  </cols>
  <sheetData>
    <row r="3" spans="1:20" x14ac:dyDescent="0.35">
      <c r="A3" s="213" t="s">
        <v>91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5" spans="1:20" ht="58" x14ac:dyDescent="0.35">
      <c r="A5" s="214" t="s">
        <v>17</v>
      </c>
      <c r="B5" s="96" t="s">
        <v>0</v>
      </c>
      <c r="C5" s="95" t="s">
        <v>1</v>
      </c>
      <c r="D5" s="95" t="s">
        <v>2</v>
      </c>
      <c r="E5" s="95" t="s">
        <v>3</v>
      </c>
      <c r="F5" s="96" t="s">
        <v>18</v>
      </c>
      <c r="G5" s="95" t="s">
        <v>4</v>
      </c>
      <c r="H5" s="95" t="s">
        <v>5</v>
      </c>
      <c r="I5" s="95" t="s">
        <v>6</v>
      </c>
      <c r="J5" s="95" t="s">
        <v>7</v>
      </c>
      <c r="K5" s="95" t="s">
        <v>8</v>
      </c>
      <c r="L5" s="215" t="s">
        <v>9</v>
      </c>
      <c r="M5" s="215"/>
      <c r="N5" s="215" t="s">
        <v>10</v>
      </c>
      <c r="O5" s="215"/>
      <c r="P5" s="215" t="s">
        <v>11</v>
      </c>
      <c r="Q5" s="215"/>
      <c r="R5" s="215" t="s">
        <v>12</v>
      </c>
      <c r="S5" s="215"/>
      <c r="T5" s="93" t="s">
        <v>64</v>
      </c>
    </row>
    <row r="6" spans="1:20" x14ac:dyDescent="0.35">
      <c r="A6" s="214"/>
      <c r="B6" s="216" t="s">
        <v>13</v>
      </c>
      <c r="C6" s="217"/>
      <c r="D6" s="217"/>
      <c r="E6" s="217"/>
      <c r="F6" s="217"/>
      <c r="G6" s="217"/>
      <c r="H6" s="217"/>
      <c r="I6" s="217"/>
      <c r="J6" s="217"/>
      <c r="K6" s="218"/>
      <c r="L6" s="97" t="s">
        <v>14</v>
      </c>
      <c r="M6" s="97" t="s">
        <v>15</v>
      </c>
      <c r="N6" s="97" t="s">
        <v>14</v>
      </c>
      <c r="O6" s="97" t="s">
        <v>15</v>
      </c>
      <c r="P6" s="97" t="s">
        <v>14</v>
      </c>
      <c r="Q6" s="97" t="s">
        <v>15</v>
      </c>
      <c r="R6" s="97" t="s">
        <v>14</v>
      </c>
      <c r="S6" s="97" t="s">
        <v>15</v>
      </c>
      <c r="T6" s="97" t="s">
        <v>16</v>
      </c>
    </row>
    <row r="7" spans="1:20" x14ac:dyDescent="0.35">
      <c r="A7" s="102" t="s">
        <v>19</v>
      </c>
      <c r="B7" s="103">
        <v>5899809</v>
      </c>
      <c r="C7" s="103">
        <v>3067054</v>
      </c>
      <c r="D7" s="103">
        <v>1764745</v>
      </c>
      <c r="E7" s="103">
        <v>687480</v>
      </c>
      <c r="F7" s="103">
        <v>380530</v>
      </c>
      <c r="G7" s="103">
        <v>271670</v>
      </c>
      <c r="H7" s="103">
        <v>68328</v>
      </c>
      <c r="I7" s="103">
        <v>29527</v>
      </c>
      <c r="J7" s="103">
        <v>7651</v>
      </c>
      <c r="K7" s="103">
        <v>3354</v>
      </c>
      <c r="L7" s="103">
        <v>3067054</v>
      </c>
      <c r="M7" s="104">
        <v>0.51985649026943004</v>
      </c>
      <c r="N7" s="103">
        <v>4831799</v>
      </c>
      <c r="O7" s="104">
        <v>0.81897549564740002</v>
      </c>
      <c r="P7" s="103">
        <v>5519279</v>
      </c>
      <c r="Q7" s="104">
        <v>0.93550130182180002</v>
      </c>
      <c r="R7" s="103">
        <v>5859277</v>
      </c>
      <c r="S7" s="104">
        <v>0.99312994708811997</v>
      </c>
      <c r="T7" s="105">
        <v>4.7467996845321601</v>
      </c>
    </row>
    <row r="8" spans="1:20" x14ac:dyDescent="0.35">
      <c r="A8" s="106" t="s">
        <v>20</v>
      </c>
      <c r="B8" s="107">
        <v>264861</v>
      </c>
      <c r="C8" s="107">
        <v>80319</v>
      </c>
      <c r="D8" s="107">
        <v>73188</v>
      </c>
      <c r="E8" s="107">
        <v>64321</v>
      </c>
      <c r="F8" s="107">
        <v>47033</v>
      </c>
      <c r="G8" s="107">
        <v>32745</v>
      </c>
      <c r="H8" s="107">
        <v>9701</v>
      </c>
      <c r="I8" s="107">
        <v>3407</v>
      </c>
      <c r="J8" s="107">
        <v>820</v>
      </c>
      <c r="K8" s="107">
        <v>360</v>
      </c>
      <c r="L8" s="107">
        <v>80319</v>
      </c>
      <c r="M8" s="108">
        <v>0.30324962905071001</v>
      </c>
      <c r="N8" s="107">
        <v>153507</v>
      </c>
      <c r="O8" s="108">
        <v>0.57957570197198005</v>
      </c>
      <c r="P8" s="107">
        <v>217828</v>
      </c>
      <c r="Q8" s="108">
        <v>0.82242383740906</v>
      </c>
      <c r="R8" s="107">
        <v>260274</v>
      </c>
      <c r="S8" s="108">
        <v>0.98268148198489003</v>
      </c>
      <c r="T8" s="109">
        <v>8.1975432396615595</v>
      </c>
    </row>
    <row r="9" spans="1:20" x14ac:dyDescent="0.35">
      <c r="A9" s="110" t="s">
        <v>28</v>
      </c>
      <c r="B9" s="39">
        <v>155236</v>
      </c>
      <c r="C9" s="39">
        <v>51041</v>
      </c>
      <c r="D9" s="39">
        <v>48456</v>
      </c>
      <c r="E9" s="39">
        <v>33642</v>
      </c>
      <c r="F9" s="39">
        <v>22097</v>
      </c>
      <c r="G9" s="39">
        <v>15832</v>
      </c>
      <c r="H9" s="39">
        <v>3917</v>
      </c>
      <c r="I9" s="39">
        <v>1711</v>
      </c>
      <c r="J9" s="39">
        <v>435</v>
      </c>
      <c r="K9" s="39">
        <v>202</v>
      </c>
      <c r="L9" s="39">
        <v>51041</v>
      </c>
      <c r="M9" s="40">
        <v>0.32879615553093</v>
      </c>
      <c r="N9" s="39">
        <v>99497</v>
      </c>
      <c r="O9" s="40">
        <v>0.64094024581927</v>
      </c>
      <c r="P9" s="39">
        <v>133139</v>
      </c>
      <c r="Q9" s="40">
        <v>0.85765544074828004</v>
      </c>
      <c r="R9" s="39">
        <v>152888</v>
      </c>
      <c r="S9" s="40">
        <v>0.98487464247984002</v>
      </c>
      <c r="T9" s="41">
        <v>7.3135580664278903</v>
      </c>
    </row>
    <row r="10" spans="1:20" x14ac:dyDescent="0.35">
      <c r="A10" s="111" t="s">
        <v>29</v>
      </c>
      <c r="B10" s="35">
        <v>110652</v>
      </c>
      <c r="C10" s="35">
        <v>27151</v>
      </c>
      <c r="D10" s="35">
        <v>36455</v>
      </c>
      <c r="E10" s="35">
        <v>26592</v>
      </c>
      <c r="F10" s="35">
        <v>20454</v>
      </c>
      <c r="G10" s="35">
        <v>14453</v>
      </c>
      <c r="H10" s="35">
        <v>3739</v>
      </c>
      <c r="I10" s="35">
        <v>1641</v>
      </c>
      <c r="J10" s="35">
        <v>425</v>
      </c>
      <c r="K10" s="35">
        <v>196</v>
      </c>
      <c r="L10" s="35">
        <v>27151</v>
      </c>
      <c r="M10" s="37">
        <v>0.24537288074322999</v>
      </c>
      <c r="N10" s="35">
        <v>63606</v>
      </c>
      <c r="O10" s="37">
        <v>0.57482919423056</v>
      </c>
      <c r="P10" s="35">
        <v>90198</v>
      </c>
      <c r="Q10" s="37">
        <v>0.81515020062900001</v>
      </c>
      <c r="R10" s="35">
        <v>108390</v>
      </c>
      <c r="S10" s="37">
        <v>0.97955753172106996</v>
      </c>
      <c r="T10" s="36">
        <v>8.5598091313306597</v>
      </c>
    </row>
    <row r="11" spans="1:20" x14ac:dyDescent="0.35">
      <c r="A11" s="111" t="s">
        <v>30</v>
      </c>
      <c r="B11" s="35">
        <v>102</v>
      </c>
      <c r="C11" s="35">
        <v>9</v>
      </c>
      <c r="D11" s="35">
        <v>6</v>
      </c>
      <c r="E11" s="35">
        <v>23</v>
      </c>
      <c r="F11" s="35">
        <v>64</v>
      </c>
      <c r="G11" s="35">
        <v>37</v>
      </c>
      <c r="H11" s="35">
        <v>15</v>
      </c>
      <c r="I11" s="35">
        <v>10</v>
      </c>
      <c r="J11" s="35">
        <v>2</v>
      </c>
      <c r="K11" s="38">
        <v>0</v>
      </c>
      <c r="L11" s="35">
        <v>9</v>
      </c>
      <c r="M11" s="37">
        <v>8.8235294117650007E-2</v>
      </c>
      <c r="N11" s="35">
        <v>15</v>
      </c>
      <c r="O11" s="37">
        <v>0.14705882352940999</v>
      </c>
      <c r="P11" s="35">
        <v>38</v>
      </c>
      <c r="Q11" s="37">
        <v>0.37254901960783998</v>
      </c>
      <c r="R11" s="35">
        <v>90</v>
      </c>
      <c r="S11" s="37">
        <v>0.88235294117647001</v>
      </c>
      <c r="T11" s="36">
        <v>19.602941176470601</v>
      </c>
    </row>
    <row r="12" spans="1:20" x14ac:dyDescent="0.35">
      <c r="A12" s="111" t="s">
        <v>66</v>
      </c>
      <c r="B12" s="35">
        <v>15240</v>
      </c>
      <c r="C12" s="35">
        <v>3678</v>
      </c>
      <c r="D12" s="35">
        <v>5552</v>
      </c>
      <c r="E12" s="35">
        <v>4968</v>
      </c>
      <c r="F12" s="35">
        <v>1042</v>
      </c>
      <c r="G12" s="35">
        <v>914</v>
      </c>
      <c r="H12" s="35">
        <v>94</v>
      </c>
      <c r="I12" s="35">
        <v>29</v>
      </c>
      <c r="J12" s="35">
        <v>4</v>
      </c>
      <c r="K12" s="35">
        <v>1</v>
      </c>
      <c r="L12" s="35">
        <v>3678</v>
      </c>
      <c r="M12" s="37">
        <v>0.24133858267717001</v>
      </c>
      <c r="N12" s="35">
        <v>9230</v>
      </c>
      <c r="O12" s="37">
        <v>0.60564304461941998</v>
      </c>
      <c r="P12" s="35">
        <v>14198</v>
      </c>
      <c r="Q12" s="37">
        <v>0.93162729658792998</v>
      </c>
      <c r="R12" s="35">
        <v>15206</v>
      </c>
      <c r="S12" s="37">
        <v>0.99776902887138996</v>
      </c>
      <c r="T12" s="36">
        <v>6.3179133858267704</v>
      </c>
    </row>
    <row r="13" spans="1:20" x14ac:dyDescent="0.35">
      <c r="A13" s="111" t="s">
        <v>32</v>
      </c>
      <c r="B13" s="35">
        <v>18277</v>
      </c>
      <c r="C13" s="35">
        <v>11965</v>
      </c>
      <c r="D13" s="35">
        <v>4778</v>
      </c>
      <c r="E13" s="35">
        <v>1307</v>
      </c>
      <c r="F13" s="35">
        <v>227</v>
      </c>
      <c r="G13" s="35">
        <v>184</v>
      </c>
      <c r="H13" s="35">
        <v>27</v>
      </c>
      <c r="I13" s="35">
        <v>11</v>
      </c>
      <c r="J13" s="38">
        <v>0</v>
      </c>
      <c r="K13" s="35">
        <v>5</v>
      </c>
      <c r="L13" s="35">
        <v>11965</v>
      </c>
      <c r="M13" s="37">
        <v>0.65464791814848999</v>
      </c>
      <c r="N13" s="35">
        <v>16743</v>
      </c>
      <c r="O13" s="37">
        <v>0.91606937681238998</v>
      </c>
      <c r="P13" s="35">
        <v>18050</v>
      </c>
      <c r="Q13" s="37">
        <v>0.98758001860262001</v>
      </c>
      <c r="R13" s="35">
        <v>18261</v>
      </c>
      <c r="S13" s="37">
        <v>0.99912458280898997</v>
      </c>
      <c r="T13" s="36">
        <v>3.0826448541883198</v>
      </c>
    </row>
    <row r="14" spans="1:20" x14ac:dyDescent="0.35">
      <c r="A14" s="111" t="s">
        <v>33</v>
      </c>
      <c r="B14" s="35">
        <v>10965</v>
      </c>
      <c r="C14" s="35">
        <v>8238</v>
      </c>
      <c r="D14" s="35">
        <v>1665</v>
      </c>
      <c r="E14" s="35">
        <v>752</v>
      </c>
      <c r="F14" s="35">
        <v>310</v>
      </c>
      <c r="G14" s="35">
        <v>244</v>
      </c>
      <c r="H14" s="35">
        <v>42</v>
      </c>
      <c r="I14" s="35">
        <v>20</v>
      </c>
      <c r="J14" s="35">
        <v>4</v>
      </c>
      <c r="K14" s="38">
        <v>0</v>
      </c>
      <c r="L14" s="35">
        <v>8238</v>
      </c>
      <c r="M14" s="37">
        <v>0.75129958960328003</v>
      </c>
      <c r="N14" s="35">
        <v>9903</v>
      </c>
      <c r="O14" s="37">
        <v>0.90314637482899995</v>
      </c>
      <c r="P14" s="35">
        <v>10655</v>
      </c>
      <c r="Q14" s="37">
        <v>0.97172822617418997</v>
      </c>
      <c r="R14" s="35">
        <v>10941</v>
      </c>
      <c r="S14" s="37">
        <v>0.99781121751026003</v>
      </c>
      <c r="T14" s="36">
        <v>3.0589603283173701</v>
      </c>
    </row>
    <row r="15" spans="1:20" x14ac:dyDescent="0.35">
      <c r="A15" s="110" t="s">
        <v>34</v>
      </c>
      <c r="B15" s="39">
        <v>5246</v>
      </c>
      <c r="C15" s="39">
        <v>1888</v>
      </c>
      <c r="D15" s="39">
        <v>1735</v>
      </c>
      <c r="E15" s="39">
        <v>947</v>
      </c>
      <c r="F15" s="39">
        <v>676</v>
      </c>
      <c r="G15" s="39">
        <v>307</v>
      </c>
      <c r="H15" s="39">
        <v>107</v>
      </c>
      <c r="I15" s="39">
        <v>111</v>
      </c>
      <c r="J15" s="39">
        <v>78</v>
      </c>
      <c r="K15" s="39">
        <v>73</v>
      </c>
      <c r="L15" s="39">
        <v>1888</v>
      </c>
      <c r="M15" s="40">
        <v>0.35989325200152</v>
      </c>
      <c r="N15" s="39">
        <v>3623</v>
      </c>
      <c r="O15" s="40">
        <v>0.69062142584827002</v>
      </c>
      <c r="P15" s="39">
        <v>4570</v>
      </c>
      <c r="Q15" s="40">
        <v>0.87113991612657005</v>
      </c>
      <c r="R15" s="39">
        <v>4984</v>
      </c>
      <c r="S15" s="40">
        <v>0.95005718642774994</v>
      </c>
      <c r="T15" s="41">
        <v>8.8292985131528798</v>
      </c>
    </row>
    <row r="16" spans="1:20" x14ac:dyDescent="0.35">
      <c r="A16" s="100" t="s">
        <v>35</v>
      </c>
      <c r="B16" s="35">
        <v>5246</v>
      </c>
      <c r="C16" s="35">
        <v>1888</v>
      </c>
      <c r="D16" s="35">
        <v>1735</v>
      </c>
      <c r="E16" s="35">
        <v>947</v>
      </c>
      <c r="F16" s="35">
        <v>676</v>
      </c>
      <c r="G16" s="35">
        <v>307</v>
      </c>
      <c r="H16" s="35">
        <v>107</v>
      </c>
      <c r="I16" s="35">
        <v>111</v>
      </c>
      <c r="J16" s="35">
        <v>78</v>
      </c>
      <c r="K16" s="35">
        <v>73</v>
      </c>
      <c r="L16" s="35">
        <v>1888</v>
      </c>
      <c r="M16" s="37">
        <v>0.35989325200152</v>
      </c>
      <c r="N16" s="35">
        <v>3623</v>
      </c>
      <c r="O16" s="37">
        <v>0.69062142584827002</v>
      </c>
      <c r="P16" s="35">
        <v>4570</v>
      </c>
      <c r="Q16" s="37">
        <v>0.87113991612657005</v>
      </c>
      <c r="R16" s="35">
        <v>4984</v>
      </c>
      <c r="S16" s="37">
        <v>0.95005718642774994</v>
      </c>
      <c r="T16" s="36">
        <v>8.8292985131528798</v>
      </c>
    </row>
    <row r="17" spans="1:20" x14ac:dyDescent="0.35">
      <c r="A17" s="110" t="s">
        <v>67</v>
      </c>
      <c r="B17" s="39">
        <v>82533</v>
      </c>
      <c r="C17" s="39">
        <v>18488</v>
      </c>
      <c r="D17" s="39">
        <v>18316</v>
      </c>
      <c r="E17" s="39">
        <v>25857</v>
      </c>
      <c r="F17" s="39">
        <v>19872</v>
      </c>
      <c r="G17" s="39">
        <v>14148</v>
      </c>
      <c r="H17" s="39">
        <v>4575</v>
      </c>
      <c r="I17" s="39">
        <v>880</v>
      </c>
      <c r="J17" s="39">
        <v>195</v>
      </c>
      <c r="K17" s="39">
        <v>74</v>
      </c>
      <c r="L17" s="39">
        <v>18488</v>
      </c>
      <c r="M17" s="40">
        <v>0.22400736675027</v>
      </c>
      <c r="N17" s="39">
        <v>36804</v>
      </c>
      <c r="O17" s="40">
        <v>0.44593071862164002</v>
      </c>
      <c r="P17" s="39">
        <v>62661</v>
      </c>
      <c r="Q17" s="40">
        <v>0.75922358329396</v>
      </c>
      <c r="R17" s="39">
        <v>81384</v>
      </c>
      <c r="S17" s="40">
        <v>0.98607829595435004</v>
      </c>
      <c r="T17" s="41">
        <v>9.6850350768783393</v>
      </c>
    </row>
    <row r="18" spans="1:20" x14ac:dyDescent="0.35">
      <c r="A18" s="100" t="s">
        <v>37</v>
      </c>
      <c r="B18" s="35">
        <v>81541</v>
      </c>
      <c r="C18" s="35">
        <v>18113</v>
      </c>
      <c r="D18" s="35">
        <v>18159</v>
      </c>
      <c r="E18" s="35">
        <v>25698</v>
      </c>
      <c r="F18" s="35">
        <v>19571</v>
      </c>
      <c r="G18" s="35">
        <v>14019</v>
      </c>
      <c r="H18" s="35">
        <v>4501</v>
      </c>
      <c r="I18" s="35">
        <v>813</v>
      </c>
      <c r="J18" s="35">
        <v>179</v>
      </c>
      <c r="K18" s="35">
        <v>59</v>
      </c>
      <c r="L18" s="35">
        <v>18113</v>
      </c>
      <c r="M18" s="37">
        <v>0.22213365055615999</v>
      </c>
      <c r="N18" s="35">
        <v>36272</v>
      </c>
      <c r="O18" s="37">
        <v>0.44483143449307999</v>
      </c>
      <c r="P18" s="35">
        <v>61970</v>
      </c>
      <c r="Q18" s="37">
        <v>0.75998577402779</v>
      </c>
      <c r="R18" s="35">
        <v>80490</v>
      </c>
      <c r="S18" s="37">
        <v>0.98711077862670005</v>
      </c>
      <c r="T18" s="36">
        <v>9.6416404017610802</v>
      </c>
    </row>
    <row r="19" spans="1:20" x14ac:dyDescent="0.35">
      <c r="A19" s="100" t="s">
        <v>38</v>
      </c>
      <c r="B19" s="35">
        <v>992</v>
      </c>
      <c r="C19" s="35">
        <v>375</v>
      </c>
      <c r="D19" s="35">
        <v>157</v>
      </c>
      <c r="E19" s="35">
        <v>159</v>
      </c>
      <c r="F19" s="35">
        <v>301</v>
      </c>
      <c r="G19" s="35">
        <v>129</v>
      </c>
      <c r="H19" s="35">
        <v>74</v>
      </c>
      <c r="I19" s="35">
        <v>67</v>
      </c>
      <c r="J19" s="35">
        <v>16</v>
      </c>
      <c r="K19" s="35">
        <v>15</v>
      </c>
      <c r="L19" s="35">
        <v>375</v>
      </c>
      <c r="M19" s="37">
        <v>0.37802419354839001</v>
      </c>
      <c r="N19" s="35">
        <v>532</v>
      </c>
      <c r="O19" s="37">
        <v>0.53629032258065001</v>
      </c>
      <c r="P19" s="35">
        <v>691</v>
      </c>
      <c r="Q19" s="37">
        <v>0.69657258064516003</v>
      </c>
      <c r="R19" s="35">
        <v>894</v>
      </c>
      <c r="S19" s="37">
        <v>0.90120967741934999</v>
      </c>
      <c r="T19" s="36">
        <v>13.252016129032301</v>
      </c>
    </row>
    <row r="20" spans="1:20" x14ac:dyDescent="0.35">
      <c r="A20" s="110" t="s">
        <v>39</v>
      </c>
      <c r="B20" s="39">
        <v>21846</v>
      </c>
      <c r="C20" s="39">
        <v>8902</v>
      </c>
      <c r="D20" s="39">
        <v>4681</v>
      </c>
      <c r="E20" s="39">
        <v>3875</v>
      </c>
      <c r="F20" s="39">
        <v>4388</v>
      </c>
      <c r="G20" s="39">
        <v>2458</v>
      </c>
      <c r="H20" s="39">
        <v>1102</v>
      </c>
      <c r="I20" s="39">
        <v>705</v>
      </c>
      <c r="J20" s="39">
        <v>112</v>
      </c>
      <c r="K20" s="39">
        <v>11</v>
      </c>
      <c r="L20" s="39">
        <v>8902</v>
      </c>
      <c r="M20" s="40">
        <v>0.40748878513228998</v>
      </c>
      <c r="N20" s="39">
        <v>13583</v>
      </c>
      <c r="O20" s="40">
        <v>0.62176142085508002</v>
      </c>
      <c r="P20" s="39">
        <v>17458</v>
      </c>
      <c r="Q20" s="40">
        <v>0.79913943055936998</v>
      </c>
      <c r="R20" s="39">
        <v>21018</v>
      </c>
      <c r="S20" s="40">
        <v>0.96209832463609002</v>
      </c>
      <c r="T20" s="41">
        <v>8.7077039274924495</v>
      </c>
    </row>
    <row r="21" spans="1:20" x14ac:dyDescent="0.35">
      <c r="A21" s="100" t="s">
        <v>40</v>
      </c>
      <c r="B21" s="35">
        <v>10348</v>
      </c>
      <c r="C21" s="35">
        <v>1195</v>
      </c>
      <c r="D21" s="35">
        <v>2034</v>
      </c>
      <c r="E21" s="35">
        <v>3021</v>
      </c>
      <c r="F21" s="35">
        <v>4098</v>
      </c>
      <c r="G21" s="35">
        <v>2250</v>
      </c>
      <c r="H21" s="35">
        <v>1051</v>
      </c>
      <c r="I21" s="35">
        <v>674</v>
      </c>
      <c r="J21" s="35">
        <v>112</v>
      </c>
      <c r="K21" s="35">
        <v>11</v>
      </c>
      <c r="L21" s="35">
        <v>1195</v>
      </c>
      <c r="M21" s="37">
        <v>0.11548125241593001</v>
      </c>
      <c r="N21" s="35">
        <v>3229</v>
      </c>
      <c r="O21" s="37">
        <v>0.31204097410128001</v>
      </c>
      <c r="P21" s="35">
        <v>6250</v>
      </c>
      <c r="Q21" s="37">
        <v>0.60398144568999002</v>
      </c>
      <c r="R21" s="35">
        <v>9551</v>
      </c>
      <c r="S21" s="37">
        <v>0.92298028604561</v>
      </c>
      <c r="T21" s="36">
        <v>14.718641283339799</v>
      </c>
    </row>
    <row r="22" spans="1:20" x14ac:dyDescent="0.35">
      <c r="A22" s="100" t="s">
        <v>41</v>
      </c>
      <c r="B22" s="35">
        <v>8</v>
      </c>
      <c r="C22" s="35">
        <v>6</v>
      </c>
      <c r="D22" s="35">
        <v>1</v>
      </c>
      <c r="E22" s="35">
        <v>1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5">
        <v>6</v>
      </c>
      <c r="M22" s="37">
        <v>0.75</v>
      </c>
      <c r="N22" s="35">
        <v>7</v>
      </c>
      <c r="O22" s="37">
        <v>0.875</v>
      </c>
      <c r="P22" s="35">
        <v>8</v>
      </c>
      <c r="Q22" s="37">
        <v>1</v>
      </c>
      <c r="R22" s="35">
        <v>8</v>
      </c>
      <c r="S22" s="37">
        <v>1</v>
      </c>
      <c r="T22" s="36">
        <v>2.8125</v>
      </c>
    </row>
    <row r="23" spans="1:20" x14ac:dyDescent="0.35">
      <c r="A23" s="100" t="s">
        <v>42</v>
      </c>
      <c r="B23" s="35">
        <v>11490</v>
      </c>
      <c r="C23" s="35">
        <v>7701</v>
      </c>
      <c r="D23" s="35">
        <v>2646</v>
      </c>
      <c r="E23" s="35">
        <v>853</v>
      </c>
      <c r="F23" s="35">
        <v>290</v>
      </c>
      <c r="G23" s="35">
        <v>208</v>
      </c>
      <c r="H23" s="35">
        <v>51</v>
      </c>
      <c r="I23" s="35">
        <v>31</v>
      </c>
      <c r="J23" s="38">
        <v>0</v>
      </c>
      <c r="K23" s="38">
        <v>0</v>
      </c>
      <c r="L23" s="35">
        <v>7701</v>
      </c>
      <c r="M23" s="37">
        <v>0.67023498694517003</v>
      </c>
      <c r="N23" s="35">
        <v>10347</v>
      </c>
      <c r="O23" s="37">
        <v>0.90052219321148996</v>
      </c>
      <c r="P23" s="35">
        <v>11200</v>
      </c>
      <c r="Q23" s="37">
        <v>0.97476066144472995</v>
      </c>
      <c r="R23" s="35">
        <v>11459</v>
      </c>
      <c r="S23" s="37">
        <v>0.99730200174063999</v>
      </c>
      <c r="T23" s="36">
        <v>3.2983028720626599</v>
      </c>
    </row>
    <row r="24" spans="1:20" x14ac:dyDescent="0.35">
      <c r="A24" s="106" t="s">
        <v>21</v>
      </c>
      <c r="B24" s="107">
        <v>5634948</v>
      </c>
      <c r="C24" s="107">
        <v>2986735</v>
      </c>
      <c r="D24" s="107">
        <v>1691557</v>
      </c>
      <c r="E24" s="107">
        <v>623159</v>
      </c>
      <c r="F24" s="107">
        <v>333497</v>
      </c>
      <c r="G24" s="107">
        <v>238925</v>
      </c>
      <c r="H24" s="107">
        <v>58627</v>
      </c>
      <c r="I24" s="107">
        <v>26120</v>
      </c>
      <c r="J24" s="107">
        <v>6831</v>
      </c>
      <c r="K24" s="107">
        <v>2994</v>
      </c>
      <c r="L24" s="107">
        <v>2986735</v>
      </c>
      <c r="M24" s="108">
        <v>0.53003772173230002</v>
      </c>
      <c r="N24" s="107">
        <v>4678292</v>
      </c>
      <c r="O24" s="108">
        <v>0.83022806954030004</v>
      </c>
      <c r="P24" s="107">
        <v>5301451</v>
      </c>
      <c r="Q24" s="108">
        <v>0.94081631276809996</v>
      </c>
      <c r="R24" s="107">
        <v>5599003</v>
      </c>
      <c r="S24" s="108">
        <v>0.99362105914731003</v>
      </c>
      <c r="T24" s="109">
        <v>4.5846034426582101</v>
      </c>
    </row>
    <row r="25" spans="1:20" x14ac:dyDescent="0.35">
      <c r="A25" s="110" t="s">
        <v>28</v>
      </c>
      <c r="B25" s="39">
        <v>3536439</v>
      </c>
      <c r="C25" s="39">
        <v>1769865</v>
      </c>
      <c r="D25" s="39">
        <v>1177769</v>
      </c>
      <c r="E25" s="39">
        <v>391899</v>
      </c>
      <c r="F25" s="39">
        <v>196906</v>
      </c>
      <c r="G25" s="39">
        <v>137527</v>
      </c>
      <c r="H25" s="39">
        <v>36032</v>
      </c>
      <c r="I25" s="39">
        <v>16861</v>
      </c>
      <c r="J25" s="39">
        <v>4864</v>
      </c>
      <c r="K25" s="39">
        <v>1622</v>
      </c>
      <c r="L25" s="39">
        <v>1769865</v>
      </c>
      <c r="M25" s="40">
        <v>0.50046529856729005</v>
      </c>
      <c r="N25" s="39">
        <v>2947634</v>
      </c>
      <c r="O25" s="40">
        <v>0.83350341968290997</v>
      </c>
      <c r="P25" s="39">
        <v>3339533</v>
      </c>
      <c r="Q25" s="40">
        <v>0.94432082668469997</v>
      </c>
      <c r="R25" s="39">
        <v>3513092</v>
      </c>
      <c r="S25" s="40">
        <v>0.99339816125768998</v>
      </c>
      <c r="T25" s="41">
        <v>4.6325490132870897</v>
      </c>
    </row>
    <row r="26" spans="1:20" x14ac:dyDescent="0.35">
      <c r="A26" s="100" t="s">
        <v>29</v>
      </c>
      <c r="B26" s="35">
        <v>495842</v>
      </c>
      <c r="C26" s="35">
        <v>57274</v>
      </c>
      <c r="D26" s="35">
        <v>146236</v>
      </c>
      <c r="E26" s="35">
        <v>169931</v>
      </c>
      <c r="F26" s="35">
        <v>122401</v>
      </c>
      <c r="G26" s="35">
        <v>87624</v>
      </c>
      <c r="H26" s="35">
        <v>22891</v>
      </c>
      <c r="I26" s="35">
        <v>8977</v>
      </c>
      <c r="J26" s="35">
        <v>2175</v>
      </c>
      <c r="K26" s="35">
        <v>734</v>
      </c>
      <c r="L26" s="35">
        <v>57274</v>
      </c>
      <c r="M26" s="37">
        <v>0.11550856926198</v>
      </c>
      <c r="N26" s="35">
        <v>203510</v>
      </c>
      <c r="O26" s="37">
        <v>0.41043316217665998</v>
      </c>
      <c r="P26" s="35">
        <v>373441</v>
      </c>
      <c r="Q26" s="37">
        <v>0.75314515510989</v>
      </c>
      <c r="R26" s="35">
        <v>483956</v>
      </c>
      <c r="S26" s="37">
        <v>0.97602865428907004</v>
      </c>
      <c r="T26" s="36">
        <v>10.503999257828101</v>
      </c>
    </row>
    <row r="27" spans="1:20" x14ac:dyDescent="0.35">
      <c r="A27" s="100" t="s">
        <v>30</v>
      </c>
      <c r="B27" s="35">
        <v>79</v>
      </c>
      <c r="C27" s="35">
        <v>13</v>
      </c>
      <c r="D27" s="35">
        <v>4</v>
      </c>
      <c r="E27" s="35">
        <v>8</v>
      </c>
      <c r="F27" s="35">
        <v>54</v>
      </c>
      <c r="G27" s="35">
        <v>24</v>
      </c>
      <c r="H27" s="35">
        <v>22</v>
      </c>
      <c r="I27" s="35">
        <v>5</v>
      </c>
      <c r="J27" s="35">
        <v>1</v>
      </c>
      <c r="K27" s="35">
        <v>2</v>
      </c>
      <c r="L27" s="35">
        <v>13</v>
      </c>
      <c r="M27" s="37">
        <v>0.16455696202532</v>
      </c>
      <c r="N27" s="35">
        <v>17</v>
      </c>
      <c r="O27" s="37">
        <v>0.21518987341772</v>
      </c>
      <c r="P27" s="35">
        <v>25</v>
      </c>
      <c r="Q27" s="37">
        <v>0.31645569620253</v>
      </c>
      <c r="R27" s="35">
        <v>71</v>
      </c>
      <c r="S27" s="37">
        <v>0.89873417721519</v>
      </c>
      <c r="T27" s="36">
        <v>21.664556962025301</v>
      </c>
    </row>
    <row r="28" spans="1:20" x14ac:dyDescent="0.35">
      <c r="A28" s="100" t="s">
        <v>43</v>
      </c>
      <c r="B28" s="35">
        <v>395814</v>
      </c>
      <c r="C28" s="35">
        <v>243317</v>
      </c>
      <c r="D28" s="35">
        <v>72029</v>
      </c>
      <c r="E28" s="35">
        <v>40814</v>
      </c>
      <c r="F28" s="35">
        <v>39654</v>
      </c>
      <c r="G28" s="35">
        <v>23741</v>
      </c>
      <c r="H28" s="35">
        <v>8686</v>
      </c>
      <c r="I28" s="35">
        <v>5116</v>
      </c>
      <c r="J28" s="35">
        <v>1581</v>
      </c>
      <c r="K28" s="35">
        <v>530</v>
      </c>
      <c r="L28" s="35">
        <v>243317</v>
      </c>
      <c r="M28" s="37">
        <v>0.61472560344000005</v>
      </c>
      <c r="N28" s="35">
        <v>315346</v>
      </c>
      <c r="O28" s="37">
        <v>0.79670249157433004</v>
      </c>
      <c r="P28" s="35">
        <v>356160</v>
      </c>
      <c r="Q28" s="37">
        <v>0.89981658051508995</v>
      </c>
      <c r="R28" s="35">
        <v>388587</v>
      </c>
      <c r="S28" s="37">
        <v>0.98174142400218001</v>
      </c>
      <c r="T28" s="36">
        <v>5.46750746562779</v>
      </c>
    </row>
    <row r="29" spans="1:20" x14ac:dyDescent="0.35">
      <c r="A29" s="100" t="s">
        <v>32</v>
      </c>
      <c r="B29" s="35">
        <v>2644704</v>
      </c>
      <c r="C29" s="35">
        <v>1469261</v>
      </c>
      <c r="D29" s="35">
        <v>959500</v>
      </c>
      <c r="E29" s="35">
        <v>181146</v>
      </c>
      <c r="F29" s="35">
        <v>34797</v>
      </c>
      <c r="G29" s="35">
        <v>26138</v>
      </c>
      <c r="H29" s="35">
        <v>4433</v>
      </c>
      <c r="I29" s="35">
        <v>2763</v>
      </c>
      <c r="J29" s="35">
        <v>1107</v>
      </c>
      <c r="K29" s="35">
        <v>356</v>
      </c>
      <c r="L29" s="35">
        <v>1469261</v>
      </c>
      <c r="M29" s="37">
        <v>0.55554837138673996</v>
      </c>
      <c r="N29" s="35">
        <v>2428761</v>
      </c>
      <c r="O29" s="37">
        <v>0.91834889651166995</v>
      </c>
      <c r="P29" s="35">
        <v>2609907</v>
      </c>
      <c r="Q29" s="37">
        <v>0.98684276198773002</v>
      </c>
      <c r="R29" s="35">
        <v>2640478</v>
      </c>
      <c r="S29" s="37">
        <v>0.99840208961002996</v>
      </c>
      <c r="T29" s="36">
        <v>3.4062698509927798</v>
      </c>
    </row>
    <row r="30" spans="1:20" x14ac:dyDescent="0.35">
      <c r="A30" s="110" t="s">
        <v>68</v>
      </c>
      <c r="B30" s="39">
        <v>1045767</v>
      </c>
      <c r="C30" s="39">
        <v>733516</v>
      </c>
      <c r="D30" s="39">
        <v>192987</v>
      </c>
      <c r="E30" s="39">
        <v>80229</v>
      </c>
      <c r="F30" s="39">
        <v>39035</v>
      </c>
      <c r="G30" s="39">
        <v>27398</v>
      </c>
      <c r="H30" s="39">
        <v>6129</v>
      </c>
      <c r="I30" s="39">
        <v>3239</v>
      </c>
      <c r="J30" s="39">
        <v>1128</v>
      </c>
      <c r="K30" s="39">
        <v>1141</v>
      </c>
      <c r="L30" s="39">
        <v>733516</v>
      </c>
      <c r="M30" s="40">
        <v>0.70141436859261996</v>
      </c>
      <c r="N30" s="39">
        <v>926503</v>
      </c>
      <c r="O30" s="40">
        <v>0.88595547574172995</v>
      </c>
      <c r="P30" s="39">
        <v>1006732</v>
      </c>
      <c r="Q30" s="40">
        <v>0.96267332971875996</v>
      </c>
      <c r="R30" s="39">
        <v>1040259</v>
      </c>
      <c r="S30" s="40">
        <v>0.99473305239121002</v>
      </c>
      <c r="T30" s="41">
        <v>3.5579651107751502</v>
      </c>
    </row>
    <row r="31" spans="1:20" x14ac:dyDescent="0.35">
      <c r="A31" s="100" t="s">
        <v>35</v>
      </c>
      <c r="B31" s="35">
        <v>321555</v>
      </c>
      <c r="C31" s="35">
        <v>169490</v>
      </c>
      <c r="D31" s="35">
        <v>87047</v>
      </c>
      <c r="E31" s="35">
        <v>36990</v>
      </c>
      <c r="F31" s="35">
        <v>28028</v>
      </c>
      <c r="G31" s="35">
        <v>17106</v>
      </c>
      <c r="H31" s="35">
        <v>5584</v>
      </c>
      <c r="I31" s="35">
        <v>3185</v>
      </c>
      <c r="J31" s="35">
        <v>1111</v>
      </c>
      <c r="K31" s="35">
        <v>1042</v>
      </c>
      <c r="L31" s="35">
        <v>169490</v>
      </c>
      <c r="M31" s="37">
        <v>0.52709489822891997</v>
      </c>
      <c r="N31" s="35">
        <v>256537</v>
      </c>
      <c r="O31" s="37">
        <v>0.79780130926280002</v>
      </c>
      <c r="P31" s="35">
        <v>293527</v>
      </c>
      <c r="Q31" s="37">
        <v>0.91283606225995995</v>
      </c>
      <c r="R31" s="35">
        <v>316217</v>
      </c>
      <c r="S31" s="37">
        <v>0.98339941845096002</v>
      </c>
      <c r="T31" s="36">
        <v>5.5786863833558797</v>
      </c>
    </row>
    <row r="32" spans="1:20" x14ac:dyDescent="0.35">
      <c r="A32" s="100" t="s">
        <v>46</v>
      </c>
      <c r="B32" s="35">
        <v>169423</v>
      </c>
      <c r="C32" s="35">
        <v>148231</v>
      </c>
      <c r="D32" s="35">
        <v>17137</v>
      </c>
      <c r="E32" s="35">
        <v>3520</v>
      </c>
      <c r="F32" s="35">
        <v>535</v>
      </c>
      <c r="G32" s="35">
        <v>471</v>
      </c>
      <c r="H32" s="35">
        <v>34</v>
      </c>
      <c r="I32" s="35">
        <v>19</v>
      </c>
      <c r="J32" s="35">
        <v>10</v>
      </c>
      <c r="K32" s="35">
        <v>1</v>
      </c>
      <c r="L32" s="35">
        <v>148231</v>
      </c>
      <c r="M32" s="37">
        <v>0.87491662879302001</v>
      </c>
      <c r="N32" s="35">
        <v>165368</v>
      </c>
      <c r="O32" s="37">
        <v>0.97606582341240999</v>
      </c>
      <c r="P32" s="35">
        <v>168888</v>
      </c>
      <c r="Q32" s="37">
        <v>0.99684222331088002</v>
      </c>
      <c r="R32" s="35">
        <v>169393</v>
      </c>
      <c r="S32" s="37">
        <v>0.99982292840996001</v>
      </c>
      <c r="T32" s="36">
        <v>2.0211482502375699</v>
      </c>
    </row>
    <row r="33" spans="1:20" x14ac:dyDescent="0.35">
      <c r="A33" s="100" t="s">
        <v>47</v>
      </c>
      <c r="B33" s="35">
        <v>554789</v>
      </c>
      <c r="C33" s="35">
        <v>415795</v>
      </c>
      <c r="D33" s="35">
        <v>88803</v>
      </c>
      <c r="E33" s="35">
        <v>39719</v>
      </c>
      <c r="F33" s="35">
        <v>10472</v>
      </c>
      <c r="G33" s="35">
        <v>9821</v>
      </c>
      <c r="H33" s="35">
        <v>511</v>
      </c>
      <c r="I33" s="35">
        <v>35</v>
      </c>
      <c r="J33" s="35">
        <v>7</v>
      </c>
      <c r="K33" s="35">
        <v>98</v>
      </c>
      <c r="L33" s="35">
        <v>415795</v>
      </c>
      <c r="M33" s="37">
        <v>0.74946511196148002</v>
      </c>
      <c r="N33" s="35">
        <v>504598</v>
      </c>
      <c r="O33" s="37">
        <v>0.90953137138623996</v>
      </c>
      <c r="P33" s="35">
        <v>544317</v>
      </c>
      <c r="Q33" s="37">
        <v>0.98112435538555998</v>
      </c>
      <c r="R33" s="35">
        <v>554649</v>
      </c>
      <c r="S33" s="37">
        <v>0.99974765180997005</v>
      </c>
      <c r="T33" s="36">
        <v>2.8560750123019698</v>
      </c>
    </row>
    <row r="34" spans="1:20" x14ac:dyDescent="0.35">
      <c r="A34" s="110" t="s">
        <v>67</v>
      </c>
      <c r="B34" s="39">
        <v>79354</v>
      </c>
      <c r="C34" s="39">
        <v>23251</v>
      </c>
      <c r="D34" s="39">
        <v>18166</v>
      </c>
      <c r="E34" s="39">
        <v>18822</v>
      </c>
      <c r="F34" s="39">
        <v>19115</v>
      </c>
      <c r="G34" s="39">
        <v>14433</v>
      </c>
      <c r="H34" s="39">
        <v>3326</v>
      </c>
      <c r="I34" s="39">
        <v>1098</v>
      </c>
      <c r="J34" s="39">
        <v>145</v>
      </c>
      <c r="K34" s="39">
        <v>113</v>
      </c>
      <c r="L34" s="39">
        <v>23251</v>
      </c>
      <c r="M34" s="40">
        <v>0.29300350328906</v>
      </c>
      <c r="N34" s="39">
        <v>41417</v>
      </c>
      <c r="O34" s="40">
        <v>0.52192706101772002</v>
      </c>
      <c r="P34" s="39">
        <v>60239</v>
      </c>
      <c r="Q34" s="40">
        <v>0.75911737278524005</v>
      </c>
      <c r="R34" s="39">
        <v>77998</v>
      </c>
      <c r="S34" s="40">
        <v>0.98291201451722998</v>
      </c>
      <c r="T34" s="41">
        <v>9.0790319328578306</v>
      </c>
    </row>
    <row r="35" spans="1:20" x14ac:dyDescent="0.35">
      <c r="A35" s="100" t="s">
        <v>37</v>
      </c>
      <c r="B35" s="35">
        <v>29987</v>
      </c>
      <c r="C35" s="35">
        <v>4439</v>
      </c>
      <c r="D35" s="35">
        <v>6854</v>
      </c>
      <c r="E35" s="35">
        <v>10363</v>
      </c>
      <c r="F35" s="35">
        <v>8331</v>
      </c>
      <c r="G35" s="35">
        <v>6656</v>
      </c>
      <c r="H35" s="35">
        <v>1401</v>
      </c>
      <c r="I35" s="35">
        <v>228</v>
      </c>
      <c r="J35" s="35">
        <v>23</v>
      </c>
      <c r="K35" s="35">
        <v>23</v>
      </c>
      <c r="L35" s="35">
        <v>4439</v>
      </c>
      <c r="M35" s="37">
        <v>0.14803081335245</v>
      </c>
      <c r="N35" s="35">
        <v>11293</v>
      </c>
      <c r="O35" s="37">
        <v>0.37659652516089998</v>
      </c>
      <c r="P35" s="35">
        <v>21656</v>
      </c>
      <c r="Q35" s="37">
        <v>0.72217961116483997</v>
      </c>
      <c r="R35" s="35">
        <v>29713</v>
      </c>
      <c r="S35" s="37">
        <v>0.99086270717310998</v>
      </c>
      <c r="T35" s="36">
        <v>10.2561943508854</v>
      </c>
    </row>
    <row r="36" spans="1:20" x14ac:dyDescent="0.35">
      <c r="A36" s="100" t="s">
        <v>38</v>
      </c>
      <c r="B36" s="35">
        <v>41676</v>
      </c>
      <c r="C36" s="35">
        <v>12535</v>
      </c>
      <c r="D36" s="35">
        <v>10260</v>
      </c>
      <c r="E36" s="35">
        <v>8219</v>
      </c>
      <c r="F36" s="35">
        <v>10662</v>
      </c>
      <c r="G36" s="35">
        <v>7689</v>
      </c>
      <c r="H36" s="35">
        <v>1907</v>
      </c>
      <c r="I36" s="35">
        <v>864</v>
      </c>
      <c r="J36" s="35">
        <v>122</v>
      </c>
      <c r="K36" s="35">
        <v>80</v>
      </c>
      <c r="L36" s="35">
        <v>12535</v>
      </c>
      <c r="M36" s="37">
        <v>0.30077262693156998</v>
      </c>
      <c r="N36" s="35">
        <v>22795</v>
      </c>
      <c r="O36" s="37">
        <v>0.54695748152414003</v>
      </c>
      <c r="P36" s="35">
        <v>31014</v>
      </c>
      <c r="Q36" s="37">
        <v>0.74416930607543996</v>
      </c>
      <c r="R36" s="35">
        <v>40610</v>
      </c>
      <c r="S36" s="37">
        <v>0.97442172953257999</v>
      </c>
      <c r="T36" s="36">
        <v>9.4352505038871293</v>
      </c>
    </row>
    <row r="37" spans="1:20" x14ac:dyDescent="0.35">
      <c r="A37" s="100" t="s">
        <v>69</v>
      </c>
      <c r="B37" s="35">
        <v>7691</v>
      </c>
      <c r="C37" s="35">
        <v>6277</v>
      </c>
      <c r="D37" s="35">
        <v>1052</v>
      </c>
      <c r="E37" s="35">
        <v>240</v>
      </c>
      <c r="F37" s="35">
        <v>122</v>
      </c>
      <c r="G37" s="35">
        <v>88</v>
      </c>
      <c r="H37" s="35">
        <v>18</v>
      </c>
      <c r="I37" s="35">
        <v>6</v>
      </c>
      <c r="J37" s="38">
        <v>0</v>
      </c>
      <c r="K37" s="35">
        <v>10</v>
      </c>
      <c r="L37" s="35">
        <v>6277</v>
      </c>
      <c r="M37" s="37">
        <v>0.81614874528670001</v>
      </c>
      <c r="N37" s="35">
        <v>7329</v>
      </c>
      <c r="O37" s="37">
        <v>0.95293199843972998</v>
      </c>
      <c r="P37" s="35">
        <v>7569</v>
      </c>
      <c r="Q37" s="37">
        <v>0.98413730334157001</v>
      </c>
      <c r="R37" s="35">
        <v>7675</v>
      </c>
      <c r="S37" s="37">
        <v>0.99791964633987995</v>
      </c>
      <c r="T37" s="36">
        <v>2.55903003510597</v>
      </c>
    </row>
    <row r="38" spans="1:20" x14ac:dyDescent="0.35">
      <c r="A38" s="110" t="s">
        <v>44</v>
      </c>
      <c r="B38" s="39">
        <v>459512</v>
      </c>
      <c r="C38" s="39">
        <v>236877</v>
      </c>
      <c r="D38" s="39">
        <v>130178</v>
      </c>
      <c r="E38" s="39">
        <v>62747</v>
      </c>
      <c r="F38" s="39">
        <v>29710</v>
      </c>
      <c r="G38" s="39">
        <v>24327</v>
      </c>
      <c r="H38" s="39">
        <v>4029</v>
      </c>
      <c r="I38" s="39">
        <v>1215</v>
      </c>
      <c r="J38" s="39">
        <v>123</v>
      </c>
      <c r="K38" s="39">
        <v>16</v>
      </c>
      <c r="L38" s="39">
        <v>236877</v>
      </c>
      <c r="M38" s="40">
        <v>0.51549687494559004</v>
      </c>
      <c r="N38" s="39">
        <v>367055</v>
      </c>
      <c r="O38" s="40">
        <v>0.79879306742805001</v>
      </c>
      <c r="P38" s="39">
        <v>429802</v>
      </c>
      <c r="Q38" s="40">
        <v>0.93534445237555996</v>
      </c>
      <c r="R38" s="39">
        <v>458158</v>
      </c>
      <c r="S38" s="40">
        <v>0.99705339577638996</v>
      </c>
      <c r="T38" s="41">
        <v>4.6441561917860703</v>
      </c>
    </row>
    <row r="39" spans="1:20" x14ac:dyDescent="0.35">
      <c r="A39" s="100" t="s">
        <v>49</v>
      </c>
      <c r="B39" s="35">
        <v>118844</v>
      </c>
      <c r="C39" s="35">
        <v>42075</v>
      </c>
      <c r="D39" s="35">
        <v>40251</v>
      </c>
      <c r="E39" s="35">
        <v>24364</v>
      </c>
      <c r="F39" s="35">
        <v>12154</v>
      </c>
      <c r="G39" s="35">
        <v>9822</v>
      </c>
      <c r="H39" s="35">
        <v>1712</v>
      </c>
      <c r="I39" s="35">
        <v>552</v>
      </c>
      <c r="J39" s="35">
        <v>56</v>
      </c>
      <c r="K39" s="35">
        <v>12</v>
      </c>
      <c r="L39" s="35">
        <v>42075</v>
      </c>
      <c r="M39" s="37">
        <v>0.35403554239170998</v>
      </c>
      <c r="N39" s="35">
        <v>82326</v>
      </c>
      <c r="O39" s="37">
        <v>0.69272323381912004</v>
      </c>
      <c r="P39" s="35">
        <v>106690</v>
      </c>
      <c r="Q39" s="37">
        <v>0.89773147992325997</v>
      </c>
      <c r="R39" s="35">
        <v>118224</v>
      </c>
      <c r="S39" s="37">
        <v>0.99478307697486001</v>
      </c>
      <c r="T39" s="36">
        <v>6.0894113291373602</v>
      </c>
    </row>
    <row r="40" spans="1:20" x14ac:dyDescent="0.35">
      <c r="A40" s="100" t="s">
        <v>50</v>
      </c>
      <c r="B40" s="35">
        <v>134455</v>
      </c>
      <c r="C40" s="35">
        <v>85017</v>
      </c>
      <c r="D40" s="35">
        <v>31699</v>
      </c>
      <c r="E40" s="35">
        <v>13174</v>
      </c>
      <c r="F40" s="35">
        <v>4565</v>
      </c>
      <c r="G40" s="35">
        <v>3855</v>
      </c>
      <c r="H40" s="35">
        <v>570</v>
      </c>
      <c r="I40" s="35">
        <v>132</v>
      </c>
      <c r="J40" s="35">
        <v>8</v>
      </c>
      <c r="K40" s="38">
        <v>0</v>
      </c>
      <c r="L40" s="35">
        <v>85017</v>
      </c>
      <c r="M40" s="37">
        <v>0.63230820720686998</v>
      </c>
      <c r="N40" s="35">
        <v>116716</v>
      </c>
      <c r="O40" s="37">
        <v>0.86806738313933995</v>
      </c>
      <c r="P40" s="35">
        <v>129890</v>
      </c>
      <c r="Q40" s="37">
        <v>0.96604812018890995</v>
      </c>
      <c r="R40" s="35">
        <v>134315</v>
      </c>
      <c r="S40" s="37">
        <v>0.99895875943624002</v>
      </c>
      <c r="T40" s="36">
        <v>3.5862333122606098</v>
      </c>
    </row>
    <row r="41" spans="1:20" x14ac:dyDescent="0.35">
      <c r="A41" s="100" t="s">
        <v>51</v>
      </c>
      <c r="B41" s="35">
        <v>206213</v>
      </c>
      <c r="C41" s="35">
        <v>109785</v>
      </c>
      <c r="D41" s="35">
        <v>58228</v>
      </c>
      <c r="E41" s="35">
        <v>25209</v>
      </c>
      <c r="F41" s="35">
        <v>12991</v>
      </c>
      <c r="G41" s="35">
        <v>10650</v>
      </c>
      <c r="H41" s="35">
        <v>1747</v>
      </c>
      <c r="I41" s="35">
        <v>531</v>
      </c>
      <c r="J41" s="35">
        <v>59</v>
      </c>
      <c r="K41" s="35">
        <v>4</v>
      </c>
      <c r="L41" s="35">
        <v>109785</v>
      </c>
      <c r="M41" s="37">
        <v>0.53238641598735004</v>
      </c>
      <c r="N41" s="35">
        <v>168013</v>
      </c>
      <c r="O41" s="37">
        <v>0.81475464689423005</v>
      </c>
      <c r="P41" s="35">
        <v>193222</v>
      </c>
      <c r="Q41" s="37">
        <v>0.93700203187966002</v>
      </c>
      <c r="R41" s="35">
        <v>205619</v>
      </c>
      <c r="S41" s="37">
        <v>0.99711948325275002</v>
      </c>
      <c r="T41" s="36">
        <v>4.5010183645066002</v>
      </c>
    </row>
    <row r="42" spans="1:20" x14ac:dyDescent="0.35">
      <c r="A42" s="110" t="s">
        <v>39</v>
      </c>
      <c r="B42" s="39">
        <v>501283</v>
      </c>
      <c r="C42" s="39">
        <v>218119</v>
      </c>
      <c r="D42" s="39">
        <v>168458</v>
      </c>
      <c r="E42" s="39">
        <v>67124</v>
      </c>
      <c r="F42" s="39">
        <v>47582</v>
      </c>
      <c r="G42" s="39">
        <v>34480</v>
      </c>
      <c r="H42" s="39">
        <v>8953</v>
      </c>
      <c r="I42" s="39">
        <v>3567</v>
      </c>
      <c r="J42" s="39">
        <v>511</v>
      </c>
      <c r="K42" s="39">
        <v>71</v>
      </c>
      <c r="L42" s="39">
        <v>218119</v>
      </c>
      <c r="M42" s="40">
        <v>0.43512147828671999</v>
      </c>
      <c r="N42" s="39">
        <v>386577</v>
      </c>
      <c r="O42" s="40">
        <v>0.77117516452781998</v>
      </c>
      <c r="P42" s="39">
        <v>453701</v>
      </c>
      <c r="Q42" s="40">
        <v>0.90507956583407001</v>
      </c>
      <c r="R42" s="39">
        <v>497134</v>
      </c>
      <c r="S42" s="40">
        <v>0.99172323817084995</v>
      </c>
      <c r="T42" s="41">
        <v>5.5786362194608596</v>
      </c>
    </row>
    <row r="43" spans="1:20" x14ac:dyDescent="0.35">
      <c r="A43" s="100" t="s">
        <v>40</v>
      </c>
      <c r="B43" s="35">
        <v>99708</v>
      </c>
      <c r="C43" s="35">
        <v>7245</v>
      </c>
      <c r="D43" s="35">
        <v>16652</v>
      </c>
      <c r="E43" s="35">
        <v>34651</v>
      </c>
      <c r="F43" s="35">
        <v>41160</v>
      </c>
      <c r="G43" s="35">
        <v>29923</v>
      </c>
      <c r="H43" s="35">
        <v>8162</v>
      </c>
      <c r="I43" s="35">
        <v>2776</v>
      </c>
      <c r="J43" s="35">
        <v>247</v>
      </c>
      <c r="K43" s="35">
        <v>52</v>
      </c>
      <c r="L43" s="35">
        <v>7245</v>
      </c>
      <c r="M43" s="37">
        <v>7.2662173546759995E-2</v>
      </c>
      <c r="N43" s="35">
        <v>23897</v>
      </c>
      <c r="O43" s="37">
        <v>0.23966983592089</v>
      </c>
      <c r="P43" s="35">
        <v>58548</v>
      </c>
      <c r="Q43" s="37">
        <v>0.58719460825611003</v>
      </c>
      <c r="R43" s="35">
        <v>96633</v>
      </c>
      <c r="S43" s="37">
        <v>0.96915994704537001</v>
      </c>
      <c r="T43" s="36">
        <v>13.425607774702099</v>
      </c>
    </row>
    <row r="44" spans="1:20" x14ac:dyDescent="0.35">
      <c r="A44" s="100" t="s">
        <v>41</v>
      </c>
      <c r="B44" s="35">
        <v>255</v>
      </c>
      <c r="C44" s="35">
        <v>59</v>
      </c>
      <c r="D44" s="35">
        <v>52</v>
      </c>
      <c r="E44" s="35">
        <v>65</v>
      </c>
      <c r="F44" s="35">
        <v>79</v>
      </c>
      <c r="G44" s="35">
        <v>51</v>
      </c>
      <c r="H44" s="35">
        <v>17</v>
      </c>
      <c r="I44" s="35">
        <v>10</v>
      </c>
      <c r="J44" s="35">
        <v>1</v>
      </c>
      <c r="K44" s="38">
        <v>0</v>
      </c>
      <c r="L44" s="35">
        <v>59</v>
      </c>
      <c r="M44" s="37">
        <v>0.23137254901960999</v>
      </c>
      <c r="N44" s="35">
        <v>111</v>
      </c>
      <c r="O44" s="37">
        <v>0.43529411764706</v>
      </c>
      <c r="P44" s="35">
        <v>176</v>
      </c>
      <c r="Q44" s="37">
        <v>0.69019607843136999</v>
      </c>
      <c r="R44" s="35">
        <v>244</v>
      </c>
      <c r="S44" s="37">
        <v>0.95686274509804004</v>
      </c>
      <c r="T44" s="36">
        <v>11.3470588235294</v>
      </c>
    </row>
    <row r="45" spans="1:20" x14ac:dyDescent="0.35">
      <c r="A45" s="100" t="s">
        <v>42</v>
      </c>
      <c r="B45" s="35">
        <v>401320</v>
      </c>
      <c r="C45" s="35">
        <v>210815</v>
      </c>
      <c r="D45" s="35">
        <v>151754</v>
      </c>
      <c r="E45" s="35">
        <v>32408</v>
      </c>
      <c r="F45" s="35">
        <v>6343</v>
      </c>
      <c r="G45" s="35">
        <v>4506</v>
      </c>
      <c r="H45" s="35">
        <v>774</v>
      </c>
      <c r="I45" s="35">
        <v>781</v>
      </c>
      <c r="J45" s="35">
        <v>263</v>
      </c>
      <c r="K45" s="35">
        <v>19</v>
      </c>
      <c r="L45" s="35">
        <v>210815</v>
      </c>
      <c r="M45" s="37">
        <v>0.52530399681052997</v>
      </c>
      <c r="N45" s="35">
        <v>362569</v>
      </c>
      <c r="O45" s="37">
        <v>0.90344114422405997</v>
      </c>
      <c r="P45" s="35">
        <v>394977</v>
      </c>
      <c r="Q45" s="37">
        <v>0.98419465762981995</v>
      </c>
      <c r="R45" s="35">
        <v>400257</v>
      </c>
      <c r="S45" s="37">
        <v>0.99735124090501004</v>
      </c>
      <c r="T45" s="36">
        <v>3.6253899631216999</v>
      </c>
    </row>
    <row r="46" spans="1:20" x14ac:dyDescent="0.35">
      <c r="A46" s="110" t="s">
        <v>70</v>
      </c>
      <c r="B46" s="39">
        <v>12593</v>
      </c>
      <c r="C46" s="39">
        <v>5107</v>
      </c>
      <c r="D46" s="39">
        <v>3999</v>
      </c>
      <c r="E46" s="39">
        <v>2338</v>
      </c>
      <c r="F46" s="39">
        <v>1149</v>
      </c>
      <c r="G46" s="39">
        <v>760</v>
      </c>
      <c r="H46" s="39">
        <v>158</v>
      </c>
      <c r="I46" s="39">
        <v>140</v>
      </c>
      <c r="J46" s="39">
        <v>60</v>
      </c>
      <c r="K46" s="39">
        <v>31</v>
      </c>
      <c r="L46" s="39">
        <v>5107</v>
      </c>
      <c r="M46" s="40">
        <v>0.40554276185181998</v>
      </c>
      <c r="N46" s="39">
        <v>9106</v>
      </c>
      <c r="O46" s="40">
        <v>0.72310013499562997</v>
      </c>
      <c r="P46" s="39">
        <v>11444</v>
      </c>
      <c r="Q46" s="40">
        <v>0.90875883427300996</v>
      </c>
      <c r="R46" s="39">
        <v>12362</v>
      </c>
      <c r="S46" s="40">
        <v>0.98165647581990001</v>
      </c>
      <c r="T46" s="41">
        <v>6.31255459382196</v>
      </c>
    </row>
    <row r="47" spans="1:20" x14ac:dyDescent="0.35">
      <c r="A47" s="100" t="s">
        <v>71</v>
      </c>
      <c r="B47" s="35">
        <v>9673</v>
      </c>
      <c r="C47" s="35">
        <v>4505</v>
      </c>
      <c r="D47" s="35">
        <v>3405</v>
      </c>
      <c r="E47" s="35">
        <v>1570</v>
      </c>
      <c r="F47" s="35">
        <v>193</v>
      </c>
      <c r="G47" s="35">
        <v>183</v>
      </c>
      <c r="H47" s="35">
        <v>9</v>
      </c>
      <c r="I47" s="35">
        <v>1</v>
      </c>
      <c r="J47" s="38">
        <v>0</v>
      </c>
      <c r="K47" s="38">
        <v>0</v>
      </c>
      <c r="L47" s="35">
        <v>4505</v>
      </c>
      <c r="M47" s="37">
        <v>0.46572934973638003</v>
      </c>
      <c r="N47" s="35">
        <v>7910</v>
      </c>
      <c r="O47" s="37">
        <v>0.81774010131292996</v>
      </c>
      <c r="P47" s="35">
        <v>9480</v>
      </c>
      <c r="Q47" s="37">
        <v>0.98004755505013996</v>
      </c>
      <c r="R47" s="35">
        <v>9672</v>
      </c>
      <c r="S47" s="37">
        <v>0.99989661945621999</v>
      </c>
      <c r="T47" s="36">
        <v>4.1168200144732801</v>
      </c>
    </row>
    <row r="48" spans="1:20" x14ac:dyDescent="0.35">
      <c r="A48" s="100" t="s">
        <v>72</v>
      </c>
      <c r="B48" s="35">
        <v>1164</v>
      </c>
      <c r="C48" s="35">
        <v>78</v>
      </c>
      <c r="D48" s="35">
        <v>63</v>
      </c>
      <c r="E48" s="35">
        <v>320</v>
      </c>
      <c r="F48" s="35">
        <v>703</v>
      </c>
      <c r="G48" s="35">
        <v>379</v>
      </c>
      <c r="H48" s="35">
        <v>115</v>
      </c>
      <c r="I48" s="35">
        <v>127</v>
      </c>
      <c r="J48" s="35">
        <v>57</v>
      </c>
      <c r="K48" s="35">
        <v>25</v>
      </c>
      <c r="L48" s="35">
        <v>78</v>
      </c>
      <c r="M48" s="37">
        <v>6.701030927835E-2</v>
      </c>
      <c r="N48" s="35">
        <v>141</v>
      </c>
      <c r="O48" s="37">
        <v>0.12113402061856</v>
      </c>
      <c r="P48" s="35">
        <v>461</v>
      </c>
      <c r="Q48" s="37">
        <v>0.39604810996563999</v>
      </c>
      <c r="R48" s="35">
        <v>955</v>
      </c>
      <c r="S48" s="37">
        <v>0.82044673539518997</v>
      </c>
      <c r="T48" s="36">
        <v>22.761597938144298</v>
      </c>
    </row>
    <row r="49" spans="1:20" x14ac:dyDescent="0.35">
      <c r="A49" s="100" t="s">
        <v>54</v>
      </c>
      <c r="B49" s="35">
        <v>3</v>
      </c>
      <c r="C49" s="38">
        <v>0</v>
      </c>
      <c r="D49" s="35">
        <v>2</v>
      </c>
      <c r="E49" s="38">
        <v>0</v>
      </c>
      <c r="F49" s="35">
        <v>1</v>
      </c>
      <c r="G49" s="35">
        <v>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99">
        <v>0</v>
      </c>
      <c r="N49" s="35">
        <v>2</v>
      </c>
      <c r="O49" s="37">
        <v>0.66666666666666996</v>
      </c>
      <c r="P49" s="35">
        <v>2</v>
      </c>
      <c r="Q49" s="37">
        <v>0.66666666666666996</v>
      </c>
      <c r="R49" s="35">
        <v>3</v>
      </c>
      <c r="S49" s="37">
        <v>1</v>
      </c>
      <c r="T49" s="36">
        <v>9</v>
      </c>
    </row>
    <row r="50" spans="1:20" x14ac:dyDescent="0.35">
      <c r="A50" s="100" t="s">
        <v>55</v>
      </c>
      <c r="B50" s="35">
        <v>1388</v>
      </c>
      <c r="C50" s="35">
        <v>248</v>
      </c>
      <c r="D50" s="35">
        <v>461</v>
      </c>
      <c r="E50" s="35">
        <v>433</v>
      </c>
      <c r="F50" s="35">
        <v>246</v>
      </c>
      <c r="G50" s="35">
        <v>197</v>
      </c>
      <c r="H50" s="35">
        <v>34</v>
      </c>
      <c r="I50" s="35">
        <v>12</v>
      </c>
      <c r="J50" s="35">
        <v>3</v>
      </c>
      <c r="K50" s="38">
        <v>0</v>
      </c>
      <c r="L50" s="35">
        <v>248</v>
      </c>
      <c r="M50" s="37">
        <v>0.17867435158500999</v>
      </c>
      <c r="N50" s="35">
        <v>709</v>
      </c>
      <c r="O50" s="37">
        <v>0.51080691642650999</v>
      </c>
      <c r="P50" s="35">
        <v>1142</v>
      </c>
      <c r="Q50" s="37">
        <v>0.82276657060518998</v>
      </c>
      <c r="R50" s="35">
        <v>1373</v>
      </c>
      <c r="S50" s="37">
        <v>0.98919308357349001</v>
      </c>
      <c r="T50" s="36">
        <v>8.4434438040345796</v>
      </c>
    </row>
    <row r="51" spans="1:20" x14ac:dyDescent="0.35">
      <c r="A51" s="100" t="s">
        <v>73</v>
      </c>
      <c r="B51" s="35">
        <v>6</v>
      </c>
      <c r="C51" s="38">
        <v>0</v>
      </c>
      <c r="D51" s="38">
        <v>0</v>
      </c>
      <c r="E51" s="38">
        <v>0</v>
      </c>
      <c r="F51" s="35">
        <v>6</v>
      </c>
      <c r="G51" s="38">
        <v>0</v>
      </c>
      <c r="H51" s="38">
        <v>0</v>
      </c>
      <c r="I51" s="38">
        <v>0</v>
      </c>
      <c r="J51" s="38">
        <v>0</v>
      </c>
      <c r="K51" s="35">
        <v>6</v>
      </c>
      <c r="L51" s="38">
        <v>0</v>
      </c>
      <c r="M51" s="99">
        <v>0</v>
      </c>
      <c r="N51" s="38">
        <v>0</v>
      </c>
      <c r="O51" s="99">
        <v>0</v>
      </c>
      <c r="P51" s="38">
        <v>0</v>
      </c>
      <c r="Q51" s="99">
        <v>0</v>
      </c>
      <c r="R51" s="38">
        <v>0</v>
      </c>
      <c r="S51" s="99">
        <v>0</v>
      </c>
      <c r="T51" s="36">
        <v>96</v>
      </c>
    </row>
    <row r="52" spans="1:20" x14ac:dyDescent="0.35">
      <c r="A52" s="100" t="s">
        <v>74</v>
      </c>
      <c r="B52" s="35">
        <v>324</v>
      </c>
      <c r="C52" s="35">
        <v>264</v>
      </c>
      <c r="D52" s="35">
        <v>51</v>
      </c>
      <c r="E52" s="35">
        <v>9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5">
        <v>264</v>
      </c>
      <c r="M52" s="37">
        <v>0.81481481481481</v>
      </c>
      <c r="N52" s="35">
        <v>315</v>
      </c>
      <c r="O52" s="37">
        <v>0.97222222222221999</v>
      </c>
      <c r="P52" s="35">
        <v>324</v>
      </c>
      <c r="Q52" s="37">
        <v>1</v>
      </c>
      <c r="R52" s="35">
        <v>324</v>
      </c>
      <c r="S52" s="37">
        <v>1</v>
      </c>
      <c r="T52" s="36">
        <v>2.1805555555555598</v>
      </c>
    </row>
    <row r="53" spans="1:20" x14ac:dyDescent="0.35">
      <c r="A53" s="100" t="s">
        <v>75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98" t="s">
        <v>65</v>
      </c>
      <c r="N53" s="38">
        <v>0</v>
      </c>
      <c r="O53" s="98" t="s">
        <v>65</v>
      </c>
      <c r="P53" s="38">
        <v>0</v>
      </c>
      <c r="Q53" s="98" t="s">
        <v>65</v>
      </c>
      <c r="R53" s="38">
        <v>0</v>
      </c>
      <c r="S53" s="98" t="s">
        <v>65</v>
      </c>
      <c r="T53" s="101" t="s">
        <v>65</v>
      </c>
    </row>
    <row r="54" spans="1:20" x14ac:dyDescent="0.35">
      <c r="A54" s="100" t="s">
        <v>76</v>
      </c>
      <c r="B54" s="35">
        <v>31</v>
      </c>
      <c r="C54" s="35">
        <v>10</v>
      </c>
      <c r="D54" s="35">
        <v>15</v>
      </c>
      <c r="E54" s="35">
        <v>6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5">
        <v>10</v>
      </c>
      <c r="M54" s="37">
        <v>0.32258064516128998</v>
      </c>
      <c r="N54" s="35">
        <v>25</v>
      </c>
      <c r="O54" s="37">
        <v>0.80645161290322998</v>
      </c>
      <c r="P54" s="35">
        <v>31</v>
      </c>
      <c r="Q54" s="37">
        <v>1</v>
      </c>
      <c r="R54" s="35">
        <v>31</v>
      </c>
      <c r="S54" s="37">
        <v>1</v>
      </c>
      <c r="T54" s="36">
        <v>4.4032258064516103</v>
      </c>
    </row>
    <row r="55" spans="1:20" x14ac:dyDescent="0.35">
      <c r="A55" s="100" t="s">
        <v>77</v>
      </c>
      <c r="B55" s="35">
        <v>1</v>
      </c>
      <c r="C55" s="38">
        <v>0</v>
      </c>
      <c r="D55" s="35">
        <v>1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99">
        <v>0</v>
      </c>
      <c r="N55" s="35">
        <v>1</v>
      </c>
      <c r="O55" s="37">
        <v>1</v>
      </c>
      <c r="P55" s="35">
        <v>1</v>
      </c>
      <c r="Q55" s="37">
        <v>1</v>
      </c>
      <c r="R55" s="35">
        <v>1</v>
      </c>
      <c r="S55" s="37">
        <v>1</v>
      </c>
      <c r="T55" s="36">
        <v>4.5</v>
      </c>
    </row>
    <row r="56" spans="1:20" x14ac:dyDescent="0.35">
      <c r="A56" s="100" t="s">
        <v>78</v>
      </c>
      <c r="B56" s="35">
        <v>3</v>
      </c>
      <c r="C56" s="35">
        <v>2</v>
      </c>
      <c r="D56" s="35">
        <v>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5">
        <v>2</v>
      </c>
      <c r="M56" s="37">
        <v>0.66666666666666996</v>
      </c>
      <c r="N56" s="35">
        <v>3</v>
      </c>
      <c r="O56" s="37">
        <v>1</v>
      </c>
      <c r="P56" s="35">
        <v>3</v>
      </c>
      <c r="Q56" s="37">
        <v>1</v>
      </c>
      <c r="R56" s="35">
        <v>3</v>
      </c>
      <c r="S56" s="37">
        <v>1</v>
      </c>
      <c r="T56" s="36">
        <v>2.5</v>
      </c>
    </row>
  </sheetData>
  <mergeCells count="7">
    <mergeCell ref="A3:T3"/>
    <mergeCell ref="A5:A6"/>
    <mergeCell ref="L5:M5"/>
    <mergeCell ref="N5:O5"/>
    <mergeCell ref="P5:Q5"/>
    <mergeCell ref="R5:S5"/>
    <mergeCell ref="B6:K6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Header>&amp;LWydział Statystycznej Informacji Zarządczej
Departament Strategii i Funduszy Europejskich
Ministerstwo Sprawiedliwości 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WH71"/>
  <sheetViews>
    <sheetView topLeftCell="A41" zoomScale="80" zoomScaleNormal="80" workbookViewId="0">
      <selection activeCell="A78" sqref="A78"/>
    </sheetView>
  </sheetViews>
  <sheetFormatPr defaultColWidth="0" defaultRowHeight="10" x14ac:dyDescent="0.2"/>
  <cols>
    <col min="1" max="1" width="82.26953125" style="118" customWidth="1"/>
    <col min="2" max="2" width="10.26953125" style="118" customWidth="1"/>
    <col min="3" max="19" width="10.81640625" style="118" customWidth="1"/>
    <col min="20" max="20" width="12.453125" style="118" customWidth="1"/>
    <col min="21" max="21" width="8" style="118" customWidth="1"/>
    <col min="22" max="251" width="0" style="118" hidden="1"/>
    <col min="252" max="252" width="10.26953125" style="118" customWidth="1"/>
    <col min="253" max="269" width="10.81640625" style="118" hidden="1" customWidth="1"/>
    <col min="270" max="270" width="12.453125" style="118" hidden="1" customWidth="1"/>
    <col min="271" max="271" width="8" style="118" hidden="1" customWidth="1"/>
    <col min="272" max="501" width="0" style="118" hidden="1"/>
    <col min="502" max="502" width="2.7265625" style="118" hidden="1" customWidth="1"/>
    <col min="503" max="503" width="0.453125" style="118" hidden="1" customWidth="1"/>
    <col min="504" max="505" width="0" style="118" hidden="1" customWidth="1"/>
    <col min="506" max="506" width="18.81640625" style="118" hidden="1" customWidth="1"/>
    <col min="507" max="507" width="52.81640625" style="118" hidden="1" customWidth="1"/>
    <col min="508" max="508" width="10.26953125" style="118" hidden="1" customWidth="1"/>
    <col min="509" max="525" width="10.81640625" style="118" hidden="1" customWidth="1"/>
    <col min="526" max="526" width="12.453125" style="118" hidden="1" customWidth="1"/>
    <col min="527" max="527" width="8" style="118" hidden="1" customWidth="1"/>
    <col min="528" max="757" width="0" style="118" hidden="1"/>
    <col min="758" max="758" width="2.7265625" style="118" hidden="1" customWidth="1"/>
    <col min="759" max="759" width="0.453125" style="118" hidden="1" customWidth="1"/>
    <col min="760" max="761" width="0" style="118" hidden="1" customWidth="1"/>
    <col min="762" max="762" width="18.81640625" style="118" hidden="1" customWidth="1"/>
    <col min="763" max="763" width="52.81640625" style="118" hidden="1" customWidth="1"/>
    <col min="764" max="764" width="10.26953125" style="118" hidden="1" customWidth="1"/>
    <col min="765" max="781" width="10.81640625" style="118" hidden="1" customWidth="1"/>
    <col min="782" max="782" width="12.453125" style="118" hidden="1" customWidth="1"/>
    <col min="783" max="783" width="8" style="118" hidden="1" customWidth="1"/>
    <col min="784" max="1013" width="0" style="118" hidden="1"/>
    <col min="1014" max="1014" width="2.7265625" style="118" hidden="1" customWidth="1"/>
    <col min="1015" max="1015" width="0.453125" style="118" hidden="1" customWidth="1"/>
    <col min="1016" max="1017" width="0" style="118" hidden="1" customWidth="1"/>
    <col min="1018" max="1018" width="18.81640625" style="118" hidden="1" customWidth="1"/>
    <col min="1019" max="1019" width="52.81640625" style="118" hidden="1" customWidth="1"/>
    <col min="1020" max="1020" width="10.26953125" style="118" hidden="1" customWidth="1"/>
    <col min="1021" max="1037" width="10.81640625" style="118" hidden="1" customWidth="1"/>
    <col min="1038" max="1038" width="12.453125" style="118" hidden="1" customWidth="1"/>
    <col min="1039" max="1039" width="8" style="118" hidden="1" customWidth="1"/>
    <col min="1040" max="1269" width="0" style="118" hidden="1"/>
    <col min="1270" max="1270" width="2.7265625" style="118" hidden="1" customWidth="1"/>
    <col min="1271" max="1271" width="0.453125" style="118" hidden="1" customWidth="1"/>
    <col min="1272" max="1273" width="0" style="118" hidden="1" customWidth="1"/>
    <col min="1274" max="1274" width="18.81640625" style="118" hidden="1" customWidth="1"/>
    <col min="1275" max="1275" width="52.81640625" style="118" hidden="1" customWidth="1"/>
    <col min="1276" max="1276" width="10.26953125" style="118" hidden="1" customWidth="1"/>
    <col min="1277" max="1293" width="10.81640625" style="118" hidden="1" customWidth="1"/>
    <col min="1294" max="1294" width="12.453125" style="118" hidden="1" customWidth="1"/>
    <col min="1295" max="1295" width="8" style="118" hidden="1" customWidth="1"/>
    <col min="1296" max="1525" width="0" style="118" hidden="1"/>
    <col min="1526" max="1526" width="2.7265625" style="118" hidden="1" customWidth="1"/>
    <col min="1527" max="1527" width="0.453125" style="118" hidden="1" customWidth="1"/>
    <col min="1528" max="1529" width="0" style="118" hidden="1" customWidth="1"/>
    <col min="1530" max="1530" width="18.81640625" style="118" hidden="1" customWidth="1"/>
    <col min="1531" max="1531" width="52.81640625" style="118" hidden="1" customWidth="1"/>
    <col min="1532" max="1532" width="10.26953125" style="118" hidden="1" customWidth="1"/>
    <col min="1533" max="1549" width="10.81640625" style="118" hidden="1" customWidth="1"/>
    <col min="1550" max="1550" width="12.453125" style="118" hidden="1" customWidth="1"/>
    <col min="1551" max="1551" width="8" style="118" hidden="1" customWidth="1"/>
    <col min="1552" max="1781" width="0" style="118" hidden="1"/>
    <col min="1782" max="1782" width="2.7265625" style="118" hidden="1" customWidth="1"/>
    <col min="1783" max="1783" width="0.453125" style="118" hidden="1" customWidth="1"/>
    <col min="1784" max="1785" width="0" style="118" hidden="1" customWidth="1"/>
    <col min="1786" max="1786" width="18.81640625" style="118" hidden="1" customWidth="1"/>
    <col min="1787" max="1787" width="52.81640625" style="118" hidden="1" customWidth="1"/>
    <col min="1788" max="1788" width="10.26953125" style="118" hidden="1" customWidth="1"/>
    <col min="1789" max="1805" width="10.81640625" style="118" hidden="1" customWidth="1"/>
    <col min="1806" max="1806" width="12.453125" style="118" hidden="1" customWidth="1"/>
    <col min="1807" max="1807" width="8" style="118" hidden="1" customWidth="1"/>
    <col min="1808" max="2037" width="0" style="118" hidden="1"/>
    <col min="2038" max="2038" width="2.7265625" style="118" hidden="1" customWidth="1"/>
    <col min="2039" max="2039" width="0.453125" style="118" hidden="1" customWidth="1"/>
    <col min="2040" max="2041" width="0" style="118" hidden="1" customWidth="1"/>
    <col min="2042" max="2042" width="18.81640625" style="118" hidden="1" customWidth="1"/>
    <col min="2043" max="2043" width="52.81640625" style="118" hidden="1" customWidth="1"/>
    <col min="2044" max="2044" width="10.26953125" style="118" hidden="1" customWidth="1"/>
    <col min="2045" max="2061" width="10.81640625" style="118" hidden="1" customWidth="1"/>
    <col min="2062" max="2062" width="12.453125" style="118" hidden="1" customWidth="1"/>
    <col min="2063" max="2063" width="8" style="118" hidden="1" customWidth="1"/>
    <col min="2064" max="2293" width="0" style="118" hidden="1"/>
    <col min="2294" max="2294" width="2.7265625" style="118" hidden="1" customWidth="1"/>
    <col min="2295" max="2295" width="0.453125" style="118" hidden="1" customWidth="1"/>
    <col min="2296" max="2297" width="0" style="118" hidden="1" customWidth="1"/>
    <col min="2298" max="2298" width="18.81640625" style="118" hidden="1" customWidth="1"/>
    <col min="2299" max="2299" width="52.81640625" style="118" hidden="1" customWidth="1"/>
    <col min="2300" max="2300" width="10.26953125" style="118" hidden="1" customWidth="1"/>
    <col min="2301" max="2317" width="10.81640625" style="118" hidden="1" customWidth="1"/>
    <col min="2318" max="2318" width="12.453125" style="118" hidden="1" customWidth="1"/>
    <col min="2319" max="2319" width="8" style="118" hidden="1" customWidth="1"/>
    <col min="2320" max="2549" width="0" style="118" hidden="1"/>
    <col min="2550" max="2550" width="2.7265625" style="118" hidden="1" customWidth="1"/>
    <col min="2551" max="2551" width="0.453125" style="118" hidden="1" customWidth="1"/>
    <col min="2552" max="2553" width="0" style="118" hidden="1" customWidth="1"/>
    <col min="2554" max="2554" width="18.81640625" style="118" hidden="1" customWidth="1"/>
    <col min="2555" max="2555" width="52.81640625" style="118" hidden="1" customWidth="1"/>
    <col min="2556" max="2556" width="10.26953125" style="118" hidden="1" customWidth="1"/>
    <col min="2557" max="2573" width="10.81640625" style="118" hidden="1" customWidth="1"/>
    <col min="2574" max="2574" width="12.453125" style="118" hidden="1" customWidth="1"/>
    <col min="2575" max="2575" width="8" style="118" hidden="1" customWidth="1"/>
    <col min="2576" max="2805" width="0" style="118" hidden="1"/>
    <col min="2806" max="2806" width="2.7265625" style="118" hidden="1" customWidth="1"/>
    <col min="2807" max="2807" width="0.453125" style="118" hidden="1" customWidth="1"/>
    <col min="2808" max="2809" width="0" style="118" hidden="1" customWidth="1"/>
    <col min="2810" max="2810" width="18.81640625" style="118" hidden="1" customWidth="1"/>
    <col min="2811" max="2811" width="52.81640625" style="118" hidden="1" customWidth="1"/>
    <col min="2812" max="2812" width="10.26953125" style="118" hidden="1" customWidth="1"/>
    <col min="2813" max="2829" width="10.81640625" style="118" hidden="1" customWidth="1"/>
    <col min="2830" max="2830" width="12.453125" style="118" hidden="1" customWidth="1"/>
    <col min="2831" max="2831" width="8" style="118" hidden="1" customWidth="1"/>
    <col min="2832" max="3061" width="0" style="118" hidden="1"/>
    <col min="3062" max="3062" width="2.7265625" style="118" hidden="1" customWidth="1"/>
    <col min="3063" max="3063" width="0.453125" style="118" hidden="1" customWidth="1"/>
    <col min="3064" max="3065" width="0" style="118" hidden="1" customWidth="1"/>
    <col min="3066" max="3066" width="18.81640625" style="118" hidden="1" customWidth="1"/>
    <col min="3067" max="3067" width="52.81640625" style="118" hidden="1" customWidth="1"/>
    <col min="3068" max="3068" width="10.26953125" style="118" hidden="1" customWidth="1"/>
    <col min="3069" max="3085" width="10.81640625" style="118" hidden="1" customWidth="1"/>
    <col min="3086" max="3086" width="12.453125" style="118" hidden="1" customWidth="1"/>
    <col min="3087" max="3087" width="8" style="118" hidden="1" customWidth="1"/>
    <col min="3088" max="3317" width="0" style="118" hidden="1"/>
    <col min="3318" max="3318" width="2.7265625" style="118" hidden="1" customWidth="1"/>
    <col min="3319" max="3319" width="0.453125" style="118" hidden="1" customWidth="1"/>
    <col min="3320" max="3321" width="0" style="118" hidden="1" customWidth="1"/>
    <col min="3322" max="3322" width="18.81640625" style="118" hidden="1" customWidth="1"/>
    <col min="3323" max="3323" width="52.81640625" style="118" hidden="1" customWidth="1"/>
    <col min="3324" max="3324" width="10.26953125" style="118" hidden="1" customWidth="1"/>
    <col min="3325" max="3341" width="10.81640625" style="118" hidden="1" customWidth="1"/>
    <col min="3342" max="3342" width="12.453125" style="118" hidden="1" customWidth="1"/>
    <col min="3343" max="3343" width="8" style="118" hidden="1" customWidth="1"/>
    <col min="3344" max="3573" width="0" style="118" hidden="1"/>
    <col min="3574" max="3574" width="2.7265625" style="118" hidden="1" customWidth="1"/>
    <col min="3575" max="3575" width="0.453125" style="118" hidden="1" customWidth="1"/>
    <col min="3576" max="3577" width="0" style="118" hidden="1" customWidth="1"/>
    <col min="3578" max="3578" width="18.81640625" style="118" hidden="1" customWidth="1"/>
    <col min="3579" max="3579" width="52.81640625" style="118" hidden="1" customWidth="1"/>
    <col min="3580" max="3580" width="10.26953125" style="118" hidden="1" customWidth="1"/>
    <col min="3581" max="3597" width="10.81640625" style="118" hidden="1" customWidth="1"/>
    <col min="3598" max="3598" width="12.453125" style="118" hidden="1" customWidth="1"/>
    <col min="3599" max="3599" width="8" style="118" hidden="1" customWidth="1"/>
    <col min="3600" max="3829" width="0" style="118" hidden="1"/>
    <col min="3830" max="3830" width="2.7265625" style="118" hidden="1" customWidth="1"/>
    <col min="3831" max="3831" width="0.453125" style="118" hidden="1" customWidth="1"/>
    <col min="3832" max="3833" width="0" style="118" hidden="1" customWidth="1"/>
    <col min="3834" max="3834" width="18.81640625" style="118" hidden="1" customWidth="1"/>
    <col min="3835" max="3835" width="52.81640625" style="118" hidden="1" customWidth="1"/>
    <col min="3836" max="3836" width="10.26953125" style="118" hidden="1" customWidth="1"/>
    <col min="3837" max="3853" width="10.81640625" style="118" hidden="1" customWidth="1"/>
    <col min="3854" max="3854" width="12.453125" style="118" hidden="1" customWidth="1"/>
    <col min="3855" max="3855" width="8" style="118" hidden="1" customWidth="1"/>
    <col min="3856" max="4085" width="0" style="118" hidden="1"/>
    <col min="4086" max="4086" width="2.7265625" style="118" hidden="1" customWidth="1"/>
    <col min="4087" max="4087" width="0.453125" style="118" hidden="1" customWidth="1"/>
    <col min="4088" max="4089" width="0" style="118" hidden="1" customWidth="1"/>
    <col min="4090" max="4090" width="18.81640625" style="118" hidden="1" customWidth="1"/>
    <col min="4091" max="4091" width="52.81640625" style="118" hidden="1" customWidth="1"/>
    <col min="4092" max="4092" width="10.26953125" style="118" hidden="1" customWidth="1"/>
    <col min="4093" max="4109" width="10.81640625" style="118" hidden="1" customWidth="1"/>
    <col min="4110" max="4110" width="12.453125" style="118" hidden="1" customWidth="1"/>
    <col min="4111" max="4111" width="8" style="118" hidden="1" customWidth="1"/>
    <col min="4112" max="4341" width="0" style="118" hidden="1"/>
    <col min="4342" max="4342" width="2.7265625" style="118" hidden="1" customWidth="1"/>
    <col min="4343" max="4343" width="0.453125" style="118" hidden="1" customWidth="1"/>
    <col min="4344" max="4345" width="0" style="118" hidden="1" customWidth="1"/>
    <col min="4346" max="4346" width="18.81640625" style="118" hidden="1" customWidth="1"/>
    <col min="4347" max="4347" width="52.81640625" style="118" hidden="1" customWidth="1"/>
    <col min="4348" max="4348" width="10.26953125" style="118" hidden="1" customWidth="1"/>
    <col min="4349" max="4365" width="10.81640625" style="118" hidden="1" customWidth="1"/>
    <col min="4366" max="4366" width="12.453125" style="118" hidden="1" customWidth="1"/>
    <col min="4367" max="4367" width="8" style="118" hidden="1" customWidth="1"/>
    <col min="4368" max="4597" width="0" style="118" hidden="1"/>
    <col min="4598" max="4598" width="2.7265625" style="118" hidden="1" customWidth="1"/>
    <col min="4599" max="4599" width="0.453125" style="118" hidden="1" customWidth="1"/>
    <col min="4600" max="4601" width="0" style="118" hidden="1" customWidth="1"/>
    <col min="4602" max="4602" width="18.81640625" style="118" hidden="1" customWidth="1"/>
    <col min="4603" max="4603" width="52.81640625" style="118" hidden="1" customWidth="1"/>
    <col min="4604" max="4604" width="10.26953125" style="118" hidden="1" customWidth="1"/>
    <col min="4605" max="4621" width="10.81640625" style="118" hidden="1" customWidth="1"/>
    <col min="4622" max="4622" width="12.453125" style="118" hidden="1" customWidth="1"/>
    <col min="4623" max="4623" width="8" style="118" hidden="1" customWidth="1"/>
    <col min="4624" max="4853" width="0" style="118" hidden="1"/>
    <col min="4854" max="4854" width="2.7265625" style="118" hidden="1" customWidth="1"/>
    <col min="4855" max="4855" width="0.453125" style="118" hidden="1" customWidth="1"/>
    <col min="4856" max="4857" width="0" style="118" hidden="1" customWidth="1"/>
    <col min="4858" max="4858" width="18.81640625" style="118" hidden="1" customWidth="1"/>
    <col min="4859" max="4859" width="52.81640625" style="118" hidden="1" customWidth="1"/>
    <col min="4860" max="4860" width="10.26953125" style="118" hidden="1" customWidth="1"/>
    <col min="4861" max="4877" width="10.81640625" style="118" hidden="1" customWidth="1"/>
    <col min="4878" max="4878" width="12.453125" style="118" hidden="1" customWidth="1"/>
    <col min="4879" max="4879" width="8" style="118" hidden="1" customWidth="1"/>
    <col min="4880" max="5109" width="0" style="118" hidden="1"/>
    <col min="5110" max="5110" width="2.7265625" style="118" hidden="1" customWidth="1"/>
    <col min="5111" max="5111" width="0.453125" style="118" hidden="1" customWidth="1"/>
    <col min="5112" max="5113" width="0" style="118" hidden="1" customWidth="1"/>
    <col min="5114" max="5114" width="18.81640625" style="118" hidden="1" customWidth="1"/>
    <col min="5115" max="5115" width="52.81640625" style="118" hidden="1" customWidth="1"/>
    <col min="5116" max="5116" width="10.26953125" style="118" hidden="1" customWidth="1"/>
    <col min="5117" max="5133" width="10.81640625" style="118" hidden="1" customWidth="1"/>
    <col min="5134" max="5134" width="12.453125" style="118" hidden="1" customWidth="1"/>
    <col min="5135" max="5135" width="8" style="118" hidden="1" customWidth="1"/>
    <col min="5136" max="5365" width="0" style="118" hidden="1"/>
    <col min="5366" max="5366" width="2.7265625" style="118" hidden="1" customWidth="1"/>
    <col min="5367" max="5367" width="0.453125" style="118" hidden="1" customWidth="1"/>
    <col min="5368" max="5369" width="0" style="118" hidden="1" customWidth="1"/>
    <col min="5370" max="5370" width="18.81640625" style="118" hidden="1" customWidth="1"/>
    <col min="5371" max="5371" width="52.81640625" style="118" hidden="1" customWidth="1"/>
    <col min="5372" max="5372" width="10.26953125" style="118" hidden="1" customWidth="1"/>
    <col min="5373" max="5389" width="10.81640625" style="118" hidden="1" customWidth="1"/>
    <col min="5390" max="5390" width="12.453125" style="118" hidden="1" customWidth="1"/>
    <col min="5391" max="5391" width="8" style="118" hidden="1" customWidth="1"/>
    <col min="5392" max="5621" width="0" style="118" hidden="1"/>
    <col min="5622" max="5622" width="2.7265625" style="118" hidden="1" customWidth="1"/>
    <col min="5623" max="5623" width="0.453125" style="118" hidden="1" customWidth="1"/>
    <col min="5624" max="5625" width="0" style="118" hidden="1" customWidth="1"/>
    <col min="5626" max="5626" width="18.81640625" style="118" hidden="1" customWidth="1"/>
    <col min="5627" max="5627" width="52.81640625" style="118" hidden="1" customWidth="1"/>
    <col min="5628" max="5628" width="10.26953125" style="118" hidden="1" customWidth="1"/>
    <col min="5629" max="5645" width="10.81640625" style="118" hidden="1" customWidth="1"/>
    <col min="5646" max="5646" width="12.453125" style="118" hidden="1" customWidth="1"/>
    <col min="5647" max="5647" width="8" style="118" hidden="1" customWidth="1"/>
    <col min="5648" max="5877" width="0" style="118" hidden="1"/>
    <col min="5878" max="5878" width="2.7265625" style="118" hidden="1" customWidth="1"/>
    <col min="5879" max="5879" width="0.453125" style="118" hidden="1" customWidth="1"/>
    <col min="5880" max="5881" width="0" style="118" hidden="1" customWidth="1"/>
    <col min="5882" max="5882" width="18.81640625" style="118" hidden="1" customWidth="1"/>
    <col min="5883" max="5883" width="52.81640625" style="118" hidden="1" customWidth="1"/>
    <col min="5884" max="5884" width="10.26953125" style="118" hidden="1" customWidth="1"/>
    <col min="5885" max="5901" width="10.81640625" style="118" hidden="1" customWidth="1"/>
    <col min="5902" max="5902" width="12.453125" style="118" hidden="1" customWidth="1"/>
    <col min="5903" max="5903" width="8" style="118" hidden="1" customWidth="1"/>
    <col min="5904" max="6133" width="0" style="118" hidden="1"/>
    <col min="6134" max="6134" width="2.7265625" style="118" hidden="1" customWidth="1"/>
    <col min="6135" max="6135" width="0.453125" style="118" hidden="1" customWidth="1"/>
    <col min="6136" max="6137" width="0" style="118" hidden="1" customWidth="1"/>
    <col min="6138" max="6138" width="18.81640625" style="118" hidden="1" customWidth="1"/>
    <col min="6139" max="6139" width="52.81640625" style="118" hidden="1" customWidth="1"/>
    <col min="6140" max="6140" width="10.26953125" style="118" hidden="1" customWidth="1"/>
    <col min="6141" max="6157" width="10.81640625" style="118" hidden="1" customWidth="1"/>
    <col min="6158" max="6158" width="12.453125" style="118" hidden="1" customWidth="1"/>
    <col min="6159" max="6159" width="8" style="118" hidden="1" customWidth="1"/>
    <col min="6160" max="6389" width="0" style="118" hidden="1"/>
    <col min="6390" max="6390" width="2.7265625" style="118" hidden="1" customWidth="1"/>
    <col min="6391" max="6391" width="0.453125" style="118" hidden="1" customWidth="1"/>
    <col min="6392" max="6393" width="0" style="118" hidden="1" customWidth="1"/>
    <col min="6394" max="6394" width="18.81640625" style="118" hidden="1" customWidth="1"/>
    <col min="6395" max="6395" width="52.81640625" style="118" hidden="1" customWidth="1"/>
    <col min="6396" max="6396" width="10.26953125" style="118" hidden="1" customWidth="1"/>
    <col min="6397" max="6413" width="10.81640625" style="118" hidden="1" customWidth="1"/>
    <col min="6414" max="6414" width="12.453125" style="118" hidden="1" customWidth="1"/>
    <col min="6415" max="6415" width="8" style="118" hidden="1" customWidth="1"/>
    <col min="6416" max="6645" width="0" style="118" hidden="1"/>
    <col min="6646" max="6646" width="2.7265625" style="118" hidden="1" customWidth="1"/>
    <col min="6647" max="6647" width="0.453125" style="118" hidden="1" customWidth="1"/>
    <col min="6648" max="6649" width="0" style="118" hidden="1" customWidth="1"/>
    <col min="6650" max="6650" width="18.81640625" style="118" hidden="1" customWidth="1"/>
    <col min="6651" max="6651" width="52.81640625" style="118" hidden="1" customWidth="1"/>
    <col min="6652" max="6652" width="10.26953125" style="118" hidden="1" customWidth="1"/>
    <col min="6653" max="6669" width="10.81640625" style="118" hidden="1" customWidth="1"/>
    <col min="6670" max="6670" width="12.453125" style="118" hidden="1" customWidth="1"/>
    <col min="6671" max="6671" width="8" style="118" hidden="1" customWidth="1"/>
    <col min="6672" max="6901" width="0" style="118" hidden="1"/>
    <col min="6902" max="6902" width="2.7265625" style="118" hidden="1" customWidth="1"/>
    <col min="6903" max="6903" width="0.453125" style="118" hidden="1" customWidth="1"/>
    <col min="6904" max="6905" width="0" style="118" hidden="1" customWidth="1"/>
    <col min="6906" max="6906" width="18.81640625" style="118" hidden="1" customWidth="1"/>
    <col min="6907" max="6907" width="52.81640625" style="118" hidden="1" customWidth="1"/>
    <col min="6908" max="6908" width="10.26953125" style="118" hidden="1" customWidth="1"/>
    <col min="6909" max="6925" width="10.81640625" style="118" hidden="1" customWidth="1"/>
    <col min="6926" max="6926" width="12.453125" style="118" hidden="1" customWidth="1"/>
    <col min="6927" max="6927" width="8" style="118" hidden="1" customWidth="1"/>
    <col min="6928" max="7157" width="0" style="118" hidden="1"/>
    <col min="7158" max="7158" width="2.7265625" style="118" hidden="1" customWidth="1"/>
    <col min="7159" max="7159" width="0.453125" style="118" hidden="1" customWidth="1"/>
    <col min="7160" max="7161" width="0" style="118" hidden="1" customWidth="1"/>
    <col min="7162" max="7162" width="18.81640625" style="118" hidden="1" customWidth="1"/>
    <col min="7163" max="7163" width="52.81640625" style="118" hidden="1" customWidth="1"/>
    <col min="7164" max="7164" width="10.26953125" style="118" hidden="1" customWidth="1"/>
    <col min="7165" max="7181" width="10.81640625" style="118" hidden="1" customWidth="1"/>
    <col min="7182" max="7182" width="12.453125" style="118" hidden="1" customWidth="1"/>
    <col min="7183" max="7183" width="8" style="118" hidden="1" customWidth="1"/>
    <col min="7184" max="7413" width="0" style="118" hidden="1"/>
    <col min="7414" max="7414" width="2.7265625" style="118" hidden="1" customWidth="1"/>
    <col min="7415" max="7415" width="0.453125" style="118" hidden="1" customWidth="1"/>
    <col min="7416" max="7417" width="0" style="118" hidden="1" customWidth="1"/>
    <col min="7418" max="7418" width="18.81640625" style="118" hidden="1" customWidth="1"/>
    <col min="7419" max="7419" width="52.81640625" style="118" hidden="1" customWidth="1"/>
    <col min="7420" max="7420" width="10.26953125" style="118" hidden="1" customWidth="1"/>
    <col min="7421" max="7437" width="10.81640625" style="118" hidden="1" customWidth="1"/>
    <col min="7438" max="7438" width="12.453125" style="118" hidden="1" customWidth="1"/>
    <col min="7439" max="7439" width="8" style="118" hidden="1" customWidth="1"/>
    <col min="7440" max="7669" width="0" style="118" hidden="1"/>
    <col min="7670" max="7670" width="2.7265625" style="118" hidden="1" customWidth="1"/>
    <col min="7671" max="7671" width="0.453125" style="118" hidden="1" customWidth="1"/>
    <col min="7672" max="7673" width="0" style="118" hidden="1" customWidth="1"/>
    <col min="7674" max="7674" width="18.81640625" style="118" hidden="1" customWidth="1"/>
    <col min="7675" max="7675" width="52.81640625" style="118" hidden="1" customWidth="1"/>
    <col min="7676" max="7676" width="10.26953125" style="118" hidden="1" customWidth="1"/>
    <col min="7677" max="7693" width="10.81640625" style="118" hidden="1" customWidth="1"/>
    <col min="7694" max="7694" width="12.453125" style="118" hidden="1" customWidth="1"/>
    <col min="7695" max="7695" width="8" style="118" hidden="1" customWidth="1"/>
    <col min="7696" max="7925" width="0" style="118" hidden="1"/>
    <col min="7926" max="7926" width="2.7265625" style="118" hidden="1" customWidth="1"/>
    <col min="7927" max="7927" width="0.453125" style="118" hidden="1" customWidth="1"/>
    <col min="7928" max="7929" width="0" style="118" hidden="1" customWidth="1"/>
    <col min="7930" max="7930" width="18.81640625" style="118" hidden="1" customWidth="1"/>
    <col min="7931" max="7931" width="52.81640625" style="118" hidden="1" customWidth="1"/>
    <col min="7932" max="7932" width="10.26953125" style="118" hidden="1" customWidth="1"/>
    <col min="7933" max="7949" width="10.81640625" style="118" hidden="1" customWidth="1"/>
    <col min="7950" max="7950" width="12.453125" style="118" hidden="1" customWidth="1"/>
    <col min="7951" max="7951" width="8" style="118" hidden="1" customWidth="1"/>
    <col min="7952" max="8181" width="0" style="118" hidden="1"/>
    <col min="8182" max="8182" width="2.7265625" style="118" hidden="1" customWidth="1"/>
    <col min="8183" max="8183" width="0.453125" style="118" hidden="1" customWidth="1"/>
    <col min="8184" max="8185" width="0" style="118" hidden="1" customWidth="1"/>
    <col min="8186" max="8186" width="18.81640625" style="118" hidden="1" customWidth="1"/>
    <col min="8187" max="8187" width="52.81640625" style="118" hidden="1" customWidth="1"/>
    <col min="8188" max="8188" width="10.26953125" style="118" hidden="1" customWidth="1"/>
    <col min="8189" max="8205" width="10.81640625" style="118" hidden="1" customWidth="1"/>
    <col min="8206" max="8206" width="12.453125" style="118" hidden="1" customWidth="1"/>
    <col min="8207" max="8207" width="8" style="118" hidden="1" customWidth="1"/>
    <col min="8208" max="8437" width="0" style="118" hidden="1"/>
    <col min="8438" max="8438" width="2.7265625" style="118" hidden="1" customWidth="1"/>
    <col min="8439" max="8439" width="0.453125" style="118" hidden="1" customWidth="1"/>
    <col min="8440" max="8441" width="0" style="118" hidden="1" customWidth="1"/>
    <col min="8442" max="8442" width="18.81640625" style="118" hidden="1" customWidth="1"/>
    <col min="8443" max="8443" width="52.81640625" style="118" hidden="1" customWidth="1"/>
    <col min="8444" max="8444" width="10.26953125" style="118" hidden="1" customWidth="1"/>
    <col min="8445" max="8461" width="10.81640625" style="118" hidden="1" customWidth="1"/>
    <col min="8462" max="8462" width="12.453125" style="118" hidden="1" customWidth="1"/>
    <col min="8463" max="8463" width="8" style="118" hidden="1" customWidth="1"/>
    <col min="8464" max="8693" width="0" style="118" hidden="1"/>
    <col min="8694" max="8694" width="2.7265625" style="118" hidden="1" customWidth="1"/>
    <col min="8695" max="8695" width="0.453125" style="118" hidden="1" customWidth="1"/>
    <col min="8696" max="8697" width="0" style="118" hidden="1" customWidth="1"/>
    <col min="8698" max="8698" width="18.81640625" style="118" hidden="1" customWidth="1"/>
    <col min="8699" max="8699" width="52.81640625" style="118" hidden="1" customWidth="1"/>
    <col min="8700" max="8700" width="10.26953125" style="118" hidden="1" customWidth="1"/>
    <col min="8701" max="8717" width="10.81640625" style="118" hidden="1" customWidth="1"/>
    <col min="8718" max="8718" width="12.453125" style="118" hidden="1" customWidth="1"/>
    <col min="8719" max="8719" width="8" style="118" hidden="1" customWidth="1"/>
    <col min="8720" max="8949" width="0" style="118" hidden="1"/>
    <col min="8950" max="8950" width="2.7265625" style="118" hidden="1" customWidth="1"/>
    <col min="8951" max="8951" width="0.453125" style="118" hidden="1" customWidth="1"/>
    <col min="8952" max="8953" width="0" style="118" hidden="1" customWidth="1"/>
    <col min="8954" max="8954" width="18.81640625" style="118" hidden="1" customWidth="1"/>
    <col min="8955" max="8955" width="52.81640625" style="118" hidden="1" customWidth="1"/>
    <col min="8956" max="8956" width="10.26953125" style="118" hidden="1" customWidth="1"/>
    <col min="8957" max="8973" width="10.81640625" style="118" hidden="1" customWidth="1"/>
    <col min="8974" max="8974" width="12.453125" style="118" hidden="1" customWidth="1"/>
    <col min="8975" max="8975" width="8" style="118" hidden="1" customWidth="1"/>
    <col min="8976" max="9205" width="0" style="118" hidden="1"/>
    <col min="9206" max="9206" width="2.7265625" style="118" hidden="1" customWidth="1"/>
    <col min="9207" max="9207" width="0.453125" style="118" hidden="1" customWidth="1"/>
    <col min="9208" max="9209" width="0" style="118" hidden="1" customWidth="1"/>
    <col min="9210" max="9210" width="18.81640625" style="118" hidden="1" customWidth="1"/>
    <col min="9211" max="9211" width="52.81640625" style="118" hidden="1" customWidth="1"/>
    <col min="9212" max="9212" width="10.26953125" style="118" hidden="1" customWidth="1"/>
    <col min="9213" max="9229" width="10.81640625" style="118" hidden="1" customWidth="1"/>
    <col min="9230" max="9230" width="12.453125" style="118" hidden="1" customWidth="1"/>
    <col min="9231" max="9231" width="8" style="118" hidden="1" customWidth="1"/>
    <col min="9232" max="9461" width="0" style="118" hidden="1"/>
    <col min="9462" max="9462" width="2.7265625" style="118" hidden="1" customWidth="1"/>
    <col min="9463" max="9463" width="0.453125" style="118" hidden="1" customWidth="1"/>
    <col min="9464" max="9465" width="0" style="118" hidden="1" customWidth="1"/>
    <col min="9466" max="9466" width="18.81640625" style="118" hidden="1" customWidth="1"/>
    <col min="9467" max="9467" width="52.81640625" style="118" hidden="1" customWidth="1"/>
    <col min="9468" max="9468" width="10.26953125" style="118" hidden="1" customWidth="1"/>
    <col min="9469" max="9485" width="10.81640625" style="118" hidden="1" customWidth="1"/>
    <col min="9486" max="9486" width="12.453125" style="118" hidden="1" customWidth="1"/>
    <col min="9487" max="9487" width="8" style="118" hidden="1" customWidth="1"/>
    <col min="9488" max="9717" width="0" style="118" hidden="1"/>
    <col min="9718" max="9718" width="2.7265625" style="118" hidden="1" customWidth="1"/>
    <col min="9719" max="9719" width="0.453125" style="118" hidden="1" customWidth="1"/>
    <col min="9720" max="9721" width="0" style="118" hidden="1" customWidth="1"/>
    <col min="9722" max="9722" width="18.81640625" style="118" hidden="1" customWidth="1"/>
    <col min="9723" max="9723" width="52.81640625" style="118" hidden="1" customWidth="1"/>
    <col min="9724" max="9724" width="10.26953125" style="118" hidden="1" customWidth="1"/>
    <col min="9725" max="9741" width="10.81640625" style="118" hidden="1" customWidth="1"/>
    <col min="9742" max="9742" width="12.453125" style="118" hidden="1" customWidth="1"/>
    <col min="9743" max="9743" width="8" style="118" hidden="1" customWidth="1"/>
    <col min="9744" max="9973" width="0" style="118" hidden="1"/>
    <col min="9974" max="9974" width="2.7265625" style="118" hidden="1" customWidth="1"/>
    <col min="9975" max="9975" width="0.453125" style="118" hidden="1" customWidth="1"/>
    <col min="9976" max="9977" width="0" style="118" hidden="1" customWidth="1"/>
    <col min="9978" max="9978" width="18.81640625" style="118" hidden="1" customWidth="1"/>
    <col min="9979" max="9979" width="52.81640625" style="118" hidden="1" customWidth="1"/>
    <col min="9980" max="9980" width="10.26953125" style="118" hidden="1" customWidth="1"/>
    <col min="9981" max="9997" width="10.81640625" style="118" hidden="1" customWidth="1"/>
    <col min="9998" max="9998" width="12.453125" style="118" hidden="1" customWidth="1"/>
    <col min="9999" max="9999" width="8" style="118" hidden="1" customWidth="1"/>
    <col min="10000" max="10229" width="0" style="118" hidden="1"/>
    <col min="10230" max="10230" width="2.7265625" style="118" hidden="1" customWidth="1"/>
    <col min="10231" max="10231" width="0.453125" style="118" hidden="1" customWidth="1"/>
    <col min="10232" max="10233" width="0" style="118" hidden="1" customWidth="1"/>
    <col min="10234" max="10234" width="18.81640625" style="118" hidden="1" customWidth="1"/>
    <col min="10235" max="10235" width="52.81640625" style="118" hidden="1" customWidth="1"/>
    <col min="10236" max="10236" width="10.26953125" style="118" hidden="1" customWidth="1"/>
    <col min="10237" max="10253" width="10.81640625" style="118" hidden="1" customWidth="1"/>
    <col min="10254" max="10254" width="12.453125" style="118" hidden="1" customWidth="1"/>
    <col min="10255" max="10255" width="8" style="118" hidden="1" customWidth="1"/>
    <col min="10256" max="10485" width="0" style="118" hidden="1"/>
    <col min="10486" max="10486" width="2.7265625" style="118" hidden="1" customWidth="1"/>
    <col min="10487" max="10487" width="0.453125" style="118" hidden="1" customWidth="1"/>
    <col min="10488" max="10489" width="0" style="118" hidden="1" customWidth="1"/>
    <col min="10490" max="10490" width="18.81640625" style="118" hidden="1" customWidth="1"/>
    <col min="10491" max="10491" width="52.81640625" style="118" hidden="1" customWidth="1"/>
    <col min="10492" max="10492" width="10.26953125" style="118" hidden="1" customWidth="1"/>
    <col min="10493" max="10509" width="10.81640625" style="118" hidden="1" customWidth="1"/>
    <col min="10510" max="10510" width="12.453125" style="118" hidden="1" customWidth="1"/>
    <col min="10511" max="10511" width="8" style="118" hidden="1" customWidth="1"/>
    <col min="10512" max="10741" width="0" style="118" hidden="1"/>
    <col min="10742" max="10742" width="2.7265625" style="118" hidden="1" customWidth="1"/>
    <col min="10743" max="10743" width="0.453125" style="118" hidden="1" customWidth="1"/>
    <col min="10744" max="10745" width="0" style="118" hidden="1" customWidth="1"/>
    <col min="10746" max="10746" width="18.81640625" style="118" hidden="1" customWidth="1"/>
    <col min="10747" max="10747" width="52.81640625" style="118" hidden="1" customWidth="1"/>
    <col min="10748" max="10748" width="10.26953125" style="118" hidden="1" customWidth="1"/>
    <col min="10749" max="10765" width="10.81640625" style="118" hidden="1" customWidth="1"/>
    <col min="10766" max="10766" width="12.453125" style="118" hidden="1" customWidth="1"/>
    <col min="10767" max="10767" width="8" style="118" hidden="1" customWidth="1"/>
    <col min="10768" max="10997" width="0" style="118" hidden="1"/>
    <col min="10998" max="10998" width="2.7265625" style="118" hidden="1" customWidth="1"/>
    <col min="10999" max="10999" width="0.453125" style="118" hidden="1" customWidth="1"/>
    <col min="11000" max="11001" width="0" style="118" hidden="1" customWidth="1"/>
    <col min="11002" max="11002" width="18.81640625" style="118" hidden="1" customWidth="1"/>
    <col min="11003" max="11003" width="52.81640625" style="118" hidden="1" customWidth="1"/>
    <col min="11004" max="11004" width="10.26953125" style="118" hidden="1" customWidth="1"/>
    <col min="11005" max="11021" width="10.81640625" style="118" hidden="1" customWidth="1"/>
    <col min="11022" max="11022" width="12.453125" style="118" hidden="1" customWidth="1"/>
    <col min="11023" max="11023" width="8" style="118" hidden="1" customWidth="1"/>
    <col min="11024" max="11253" width="0" style="118" hidden="1"/>
    <col min="11254" max="11254" width="2.7265625" style="118" hidden="1" customWidth="1"/>
    <col min="11255" max="11255" width="0.453125" style="118" hidden="1" customWidth="1"/>
    <col min="11256" max="11257" width="0" style="118" hidden="1" customWidth="1"/>
    <col min="11258" max="11258" width="18.81640625" style="118" hidden="1" customWidth="1"/>
    <col min="11259" max="11259" width="52.81640625" style="118" hidden="1" customWidth="1"/>
    <col min="11260" max="11260" width="10.26953125" style="118" hidden="1" customWidth="1"/>
    <col min="11261" max="11277" width="10.81640625" style="118" hidden="1" customWidth="1"/>
    <col min="11278" max="11278" width="12.453125" style="118" hidden="1" customWidth="1"/>
    <col min="11279" max="11279" width="8" style="118" hidden="1" customWidth="1"/>
    <col min="11280" max="11509" width="0" style="118" hidden="1"/>
    <col min="11510" max="11510" width="2.7265625" style="118" hidden="1" customWidth="1"/>
    <col min="11511" max="11511" width="0.453125" style="118" hidden="1" customWidth="1"/>
    <col min="11512" max="11513" width="0" style="118" hidden="1" customWidth="1"/>
    <col min="11514" max="11514" width="18.81640625" style="118" hidden="1" customWidth="1"/>
    <col min="11515" max="11515" width="52.81640625" style="118" hidden="1" customWidth="1"/>
    <col min="11516" max="11516" width="10.26953125" style="118" hidden="1" customWidth="1"/>
    <col min="11517" max="11533" width="10.81640625" style="118" hidden="1" customWidth="1"/>
    <col min="11534" max="11534" width="12.453125" style="118" hidden="1" customWidth="1"/>
    <col min="11535" max="11535" width="8" style="118" hidden="1" customWidth="1"/>
    <col min="11536" max="11765" width="0" style="118" hidden="1"/>
    <col min="11766" max="11766" width="2.7265625" style="118" hidden="1" customWidth="1"/>
    <col min="11767" max="11767" width="0.453125" style="118" hidden="1" customWidth="1"/>
    <col min="11768" max="11769" width="0" style="118" hidden="1" customWidth="1"/>
    <col min="11770" max="11770" width="18.81640625" style="118" hidden="1" customWidth="1"/>
    <col min="11771" max="11771" width="52.81640625" style="118" hidden="1" customWidth="1"/>
    <col min="11772" max="11772" width="10.26953125" style="118" hidden="1" customWidth="1"/>
    <col min="11773" max="11789" width="10.81640625" style="118" hidden="1" customWidth="1"/>
    <col min="11790" max="11790" width="12.453125" style="118" hidden="1" customWidth="1"/>
    <col min="11791" max="11791" width="8" style="118" hidden="1" customWidth="1"/>
    <col min="11792" max="12021" width="0" style="118" hidden="1"/>
    <col min="12022" max="12022" width="2.7265625" style="118" hidden="1" customWidth="1"/>
    <col min="12023" max="12023" width="0.453125" style="118" hidden="1" customWidth="1"/>
    <col min="12024" max="12025" width="0" style="118" hidden="1" customWidth="1"/>
    <col min="12026" max="12026" width="18.81640625" style="118" hidden="1" customWidth="1"/>
    <col min="12027" max="12027" width="52.81640625" style="118" hidden="1" customWidth="1"/>
    <col min="12028" max="12028" width="10.26953125" style="118" hidden="1" customWidth="1"/>
    <col min="12029" max="12045" width="10.81640625" style="118" hidden="1" customWidth="1"/>
    <col min="12046" max="12046" width="12.453125" style="118" hidden="1" customWidth="1"/>
    <col min="12047" max="12047" width="8" style="118" hidden="1" customWidth="1"/>
    <col min="12048" max="12277" width="0" style="118" hidden="1"/>
    <col min="12278" max="12278" width="2.7265625" style="118" hidden="1" customWidth="1"/>
    <col min="12279" max="12279" width="0.453125" style="118" hidden="1" customWidth="1"/>
    <col min="12280" max="12281" width="0" style="118" hidden="1" customWidth="1"/>
    <col min="12282" max="12282" width="18.81640625" style="118" hidden="1" customWidth="1"/>
    <col min="12283" max="12283" width="52.81640625" style="118" hidden="1" customWidth="1"/>
    <col min="12284" max="12284" width="10.26953125" style="118" hidden="1" customWidth="1"/>
    <col min="12285" max="12301" width="10.81640625" style="118" hidden="1" customWidth="1"/>
    <col min="12302" max="12302" width="12.453125" style="118" hidden="1" customWidth="1"/>
    <col min="12303" max="12303" width="8" style="118" hidden="1" customWidth="1"/>
    <col min="12304" max="12533" width="0" style="118" hidden="1"/>
    <col min="12534" max="12534" width="2.7265625" style="118" hidden="1" customWidth="1"/>
    <col min="12535" max="12535" width="0.453125" style="118" hidden="1" customWidth="1"/>
    <col min="12536" max="12537" width="0" style="118" hidden="1" customWidth="1"/>
    <col min="12538" max="12538" width="18.81640625" style="118" hidden="1" customWidth="1"/>
    <col min="12539" max="12539" width="52.81640625" style="118" hidden="1" customWidth="1"/>
    <col min="12540" max="12540" width="10.26953125" style="118" hidden="1" customWidth="1"/>
    <col min="12541" max="12557" width="10.81640625" style="118" hidden="1" customWidth="1"/>
    <col min="12558" max="12558" width="12.453125" style="118" hidden="1" customWidth="1"/>
    <col min="12559" max="12559" width="8" style="118" hidden="1" customWidth="1"/>
    <col min="12560" max="12789" width="0" style="118" hidden="1"/>
    <col min="12790" max="12790" width="2.7265625" style="118" hidden="1" customWidth="1"/>
    <col min="12791" max="12791" width="0.453125" style="118" hidden="1" customWidth="1"/>
    <col min="12792" max="12793" width="0" style="118" hidden="1" customWidth="1"/>
    <col min="12794" max="12794" width="18.81640625" style="118" hidden="1" customWidth="1"/>
    <col min="12795" max="12795" width="52.81640625" style="118" hidden="1" customWidth="1"/>
    <col min="12796" max="12796" width="10.26953125" style="118" hidden="1" customWidth="1"/>
    <col min="12797" max="12813" width="10.81640625" style="118" hidden="1" customWidth="1"/>
    <col min="12814" max="12814" width="12.453125" style="118" hidden="1" customWidth="1"/>
    <col min="12815" max="12815" width="8" style="118" hidden="1" customWidth="1"/>
    <col min="12816" max="13045" width="0" style="118" hidden="1"/>
    <col min="13046" max="13046" width="2.7265625" style="118" hidden="1" customWidth="1"/>
    <col min="13047" max="13047" width="0.453125" style="118" hidden="1" customWidth="1"/>
    <col min="13048" max="13049" width="0" style="118" hidden="1" customWidth="1"/>
    <col min="13050" max="13050" width="18.81640625" style="118" hidden="1" customWidth="1"/>
    <col min="13051" max="13051" width="52.81640625" style="118" hidden="1" customWidth="1"/>
    <col min="13052" max="13052" width="10.26953125" style="118" hidden="1" customWidth="1"/>
    <col min="13053" max="13069" width="10.81640625" style="118" hidden="1" customWidth="1"/>
    <col min="13070" max="13070" width="12.453125" style="118" hidden="1" customWidth="1"/>
    <col min="13071" max="13071" width="8" style="118" hidden="1" customWidth="1"/>
    <col min="13072" max="13301" width="0" style="118" hidden="1"/>
    <col min="13302" max="13302" width="2.7265625" style="118" hidden="1" customWidth="1"/>
    <col min="13303" max="13303" width="0.453125" style="118" hidden="1" customWidth="1"/>
    <col min="13304" max="13305" width="0" style="118" hidden="1" customWidth="1"/>
    <col min="13306" max="13306" width="18.81640625" style="118" hidden="1" customWidth="1"/>
    <col min="13307" max="13307" width="52.81640625" style="118" hidden="1" customWidth="1"/>
    <col min="13308" max="13308" width="10.26953125" style="118" hidden="1" customWidth="1"/>
    <col min="13309" max="13325" width="10.81640625" style="118" hidden="1" customWidth="1"/>
    <col min="13326" max="13326" width="12.453125" style="118" hidden="1" customWidth="1"/>
    <col min="13327" max="13327" width="8" style="118" hidden="1" customWidth="1"/>
    <col min="13328" max="13557" width="0" style="118" hidden="1"/>
    <col min="13558" max="13558" width="2.7265625" style="118" hidden="1" customWidth="1"/>
    <col min="13559" max="13559" width="0.453125" style="118" hidden="1" customWidth="1"/>
    <col min="13560" max="13561" width="0" style="118" hidden="1" customWidth="1"/>
    <col min="13562" max="13562" width="18.81640625" style="118" hidden="1" customWidth="1"/>
    <col min="13563" max="13563" width="52.81640625" style="118" hidden="1" customWidth="1"/>
    <col min="13564" max="13564" width="10.26953125" style="118" hidden="1" customWidth="1"/>
    <col min="13565" max="13581" width="10.81640625" style="118" hidden="1" customWidth="1"/>
    <col min="13582" max="13582" width="12.453125" style="118" hidden="1" customWidth="1"/>
    <col min="13583" max="13583" width="8" style="118" hidden="1" customWidth="1"/>
    <col min="13584" max="13813" width="0" style="118" hidden="1"/>
    <col min="13814" max="13814" width="2.7265625" style="118" hidden="1" customWidth="1"/>
    <col min="13815" max="13815" width="0.453125" style="118" hidden="1" customWidth="1"/>
    <col min="13816" max="13817" width="0" style="118" hidden="1" customWidth="1"/>
    <col min="13818" max="13818" width="18.81640625" style="118" hidden="1" customWidth="1"/>
    <col min="13819" max="13819" width="52.81640625" style="118" hidden="1" customWidth="1"/>
    <col min="13820" max="13820" width="10.26953125" style="118" hidden="1" customWidth="1"/>
    <col min="13821" max="13837" width="10.81640625" style="118" hidden="1" customWidth="1"/>
    <col min="13838" max="13838" width="12.453125" style="118" hidden="1" customWidth="1"/>
    <col min="13839" max="13839" width="8" style="118" hidden="1" customWidth="1"/>
    <col min="13840" max="14069" width="0" style="118" hidden="1"/>
    <col min="14070" max="14070" width="2.7265625" style="118" hidden="1" customWidth="1"/>
    <col min="14071" max="14071" width="0.453125" style="118" hidden="1" customWidth="1"/>
    <col min="14072" max="14073" width="0" style="118" hidden="1" customWidth="1"/>
    <col min="14074" max="14074" width="18.81640625" style="118" hidden="1" customWidth="1"/>
    <col min="14075" max="14075" width="52.81640625" style="118" hidden="1" customWidth="1"/>
    <col min="14076" max="14076" width="10.26953125" style="118" hidden="1" customWidth="1"/>
    <col min="14077" max="14093" width="10.81640625" style="118" hidden="1" customWidth="1"/>
    <col min="14094" max="14094" width="12.453125" style="118" hidden="1" customWidth="1"/>
    <col min="14095" max="14095" width="8" style="118" hidden="1" customWidth="1"/>
    <col min="14096" max="14325" width="0" style="118" hidden="1"/>
    <col min="14326" max="14326" width="2.7265625" style="118" hidden="1" customWidth="1"/>
    <col min="14327" max="14327" width="0.453125" style="118" hidden="1" customWidth="1"/>
    <col min="14328" max="14329" width="0" style="118" hidden="1" customWidth="1"/>
    <col min="14330" max="14330" width="18.81640625" style="118" hidden="1" customWidth="1"/>
    <col min="14331" max="14331" width="52.81640625" style="118" hidden="1" customWidth="1"/>
    <col min="14332" max="14332" width="10.26953125" style="118" hidden="1" customWidth="1"/>
    <col min="14333" max="14349" width="10.81640625" style="118" hidden="1" customWidth="1"/>
    <col min="14350" max="14350" width="12.453125" style="118" hidden="1" customWidth="1"/>
    <col min="14351" max="14351" width="8" style="118" hidden="1" customWidth="1"/>
    <col min="14352" max="14581" width="0" style="118" hidden="1"/>
    <col min="14582" max="14582" width="2.7265625" style="118" hidden="1" customWidth="1"/>
    <col min="14583" max="14583" width="0.453125" style="118" hidden="1" customWidth="1"/>
    <col min="14584" max="14585" width="0" style="118" hidden="1" customWidth="1"/>
    <col min="14586" max="14586" width="18.81640625" style="118" hidden="1" customWidth="1"/>
    <col min="14587" max="14587" width="52.81640625" style="118" hidden="1" customWidth="1"/>
    <col min="14588" max="14588" width="10.26953125" style="118" hidden="1" customWidth="1"/>
    <col min="14589" max="14605" width="10.81640625" style="118" hidden="1" customWidth="1"/>
    <col min="14606" max="14606" width="12.453125" style="118" hidden="1" customWidth="1"/>
    <col min="14607" max="14607" width="8" style="118" hidden="1" customWidth="1"/>
    <col min="14608" max="14837" width="0" style="118" hidden="1"/>
    <col min="14838" max="14838" width="2.7265625" style="118" hidden="1" customWidth="1"/>
    <col min="14839" max="14839" width="0.453125" style="118" hidden="1" customWidth="1"/>
    <col min="14840" max="14841" width="0" style="118" hidden="1" customWidth="1"/>
    <col min="14842" max="14842" width="18.81640625" style="118" hidden="1" customWidth="1"/>
    <col min="14843" max="14843" width="52.81640625" style="118" hidden="1" customWidth="1"/>
    <col min="14844" max="14844" width="10.26953125" style="118" hidden="1" customWidth="1"/>
    <col min="14845" max="14861" width="10.81640625" style="118" hidden="1" customWidth="1"/>
    <col min="14862" max="14862" width="12.453125" style="118" hidden="1" customWidth="1"/>
    <col min="14863" max="14863" width="8" style="118" hidden="1" customWidth="1"/>
    <col min="14864" max="15093" width="0" style="118" hidden="1"/>
    <col min="15094" max="15094" width="2.7265625" style="118" hidden="1" customWidth="1"/>
    <col min="15095" max="15095" width="0.453125" style="118" hidden="1" customWidth="1"/>
    <col min="15096" max="15097" width="0" style="118" hidden="1" customWidth="1"/>
    <col min="15098" max="15098" width="18.81640625" style="118" hidden="1" customWidth="1"/>
    <col min="15099" max="15099" width="52.81640625" style="118" hidden="1" customWidth="1"/>
    <col min="15100" max="15100" width="10.26953125" style="118" hidden="1" customWidth="1"/>
    <col min="15101" max="15117" width="10.81640625" style="118" hidden="1" customWidth="1"/>
    <col min="15118" max="15118" width="12.453125" style="118" hidden="1" customWidth="1"/>
    <col min="15119" max="15119" width="8" style="118" hidden="1" customWidth="1"/>
    <col min="15120" max="15349" width="0" style="118" hidden="1"/>
    <col min="15350" max="15350" width="2.7265625" style="118" hidden="1" customWidth="1"/>
    <col min="15351" max="15351" width="0.453125" style="118" hidden="1" customWidth="1"/>
    <col min="15352" max="15353" width="0" style="118" hidden="1" customWidth="1"/>
    <col min="15354" max="15354" width="18.81640625" style="118" hidden="1" customWidth="1"/>
    <col min="15355" max="15355" width="52.81640625" style="118" hidden="1" customWidth="1"/>
    <col min="15356" max="15356" width="10.26953125" style="118" hidden="1" customWidth="1"/>
    <col min="15357" max="15373" width="10.81640625" style="118" hidden="1" customWidth="1"/>
    <col min="15374" max="15374" width="12.453125" style="118" hidden="1" customWidth="1"/>
    <col min="15375" max="15375" width="8" style="118" hidden="1" customWidth="1"/>
    <col min="15376" max="15605" width="0" style="118" hidden="1"/>
    <col min="15606" max="15606" width="2.7265625" style="118" hidden="1" customWidth="1"/>
    <col min="15607" max="15607" width="0.453125" style="118" hidden="1" customWidth="1"/>
    <col min="15608" max="15609" width="0" style="118" hidden="1" customWidth="1"/>
    <col min="15610" max="15610" width="18.81640625" style="118" hidden="1" customWidth="1"/>
    <col min="15611" max="15611" width="52.81640625" style="118" hidden="1" customWidth="1"/>
    <col min="15612" max="15612" width="10.26953125" style="118" hidden="1" customWidth="1"/>
    <col min="15613" max="15629" width="10.81640625" style="118" hidden="1" customWidth="1"/>
    <col min="15630" max="15630" width="12.453125" style="118" hidden="1" customWidth="1"/>
    <col min="15631" max="15631" width="8" style="118" hidden="1" customWidth="1"/>
    <col min="15632" max="15861" width="0" style="118" hidden="1"/>
    <col min="15862" max="15862" width="2.7265625" style="118" hidden="1" customWidth="1"/>
    <col min="15863" max="15863" width="0.453125" style="118" hidden="1" customWidth="1"/>
    <col min="15864" max="15865" width="0" style="118" hidden="1" customWidth="1"/>
    <col min="15866" max="15866" width="18.81640625" style="118" hidden="1" customWidth="1"/>
    <col min="15867" max="15867" width="52.81640625" style="118" hidden="1" customWidth="1"/>
    <col min="15868" max="15868" width="10.26953125" style="118" hidden="1" customWidth="1"/>
    <col min="15869" max="15885" width="10.81640625" style="118" hidden="1" customWidth="1"/>
    <col min="15886" max="15886" width="12.453125" style="118" hidden="1" customWidth="1"/>
    <col min="15887" max="15887" width="8" style="118" hidden="1" customWidth="1"/>
    <col min="15888" max="16117" width="0" style="118" hidden="1"/>
    <col min="16118" max="16118" width="2.7265625" style="118" hidden="1" customWidth="1"/>
    <col min="16119" max="16119" width="0.453125" style="118" hidden="1" customWidth="1"/>
    <col min="16120" max="16121" width="0" style="118" hidden="1" customWidth="1"/>
    <col min="16122" max="16122" width="18.81640625" style="118" hidden="1" customWidth="1"/>
    <col min="16123" max="16123" width="52.81640625" style="118" hidden="1" customWidth="1"/>
    <col min="16124" max="16124" width="10.26953125" style="118" hidden="1" customWidth="1"/>
    <col min="16125" max="16141" width="10.81640625" style="118" hidden="1" customWidth="1"/>
    <col min="16142" max="16142" width="12.453125" style="118" hidden="1" customWidth="1"/>
    <col min="16143" max="16143" width="8" style="118" hidden="1" customWidth="1"/>
    <col min="16144" max="16146" width="10.81640625" style="118" hidden="1"/>
    <col min="16147" max="16147" width="12.453125" style="118" hidden="1"/>
    <col min="16148" max="16149" width="8" style="118" hidden="1"/>
    <col min="16150" max="16152" width="10.81640625" style="118" hidden="1"/>
    <col min="16153" max="16153" width="12.453125" style="118" hidden="1"/>
    <col min="16154" max="16154" width="8" style="118" hidden="1"/>
    <col min="16155" max="16384" width="0" style="118" hidden="1"/>
  </cols>
  <sheetData>
    <row r="1" spans="1:252" s="117" customFormat="1" ht="14.5" x14ac:dyDescent="0.35"/>
    <row r="2" spans="1:252" s="117" customFormat="1" ht="14.5" x14ac:dyDescent="0.35">
      <c r="A2" s="213" t="s">
        <v>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52" s="117" customFormat="1" ht="14.5" x14ac:dyDescent="0.35"/>
    <row r="4" spans="1:252" ht="58" x14ac:dyDescent="0.2">
      <c r="A4" s="219" t="s">
        <v>17</v>
      </c>
      <c r="B4" s="119" t="s">
        <v>0</v>
      </c>
      <c r="C4" s="123" t="s">
        <v>1</v>
      </c>
      <c r="D4" s="123" t="s">
        <v>2</v>
      </c>
      <c r="E4" s="123" t="s">
        <v>3</v>
      </c>
      <c r="F4" s="119" t="s">
        <v>18</v>
      </c>
      <c r="G4" s="123" t="s">
        <v>4</v>
      </c>
      <c r="H4" s="123" t="s">
        <v>5</v>
      </c>
      <c r="I4" s="123" t="s">
        <v>6</v>
      </c>
      <c r="J4" s="123" t="s">
        <v>7</v>
      </c>
      <c r="K4" s="123" t="s">
        <v>8</v>
      </c>
      <c r="L4" s="221" t="s">
        <v>9</v>
      </c>
      <c r="M4" s="221"/>
      <c r="N4" s="221" t="s">
        <v>10</v>
      </c>
      <c r="O4" s="221"/>
      <c r="P4" s="221" t="s">
        <v>11</v>
      </c>
      <c r="Q4" s="221"/>
      <c r="R4" s="221" t="s">
        <v>12</v>
      </c>
      <c r="S4" s="221"/>
      <c r="T4" s="134" t="s">
        <v>63</v>
      </c>
    </row>
    <row r="5" spans="1:252" ht="11.25" customHeight="1" x14ac:dyDescent="0.2">
      <c r="A5" s="220"/>
      <c r="B5" s="222" t="s">
        <v>13</v>
      </c>
      <c r="C5" s="223"/>
      <c r="D5" s="223"/>
      <c r="E5" s="223"/>
      <c r="F5" s="223"/>
      <c r="G5" s="223"/>
      <c r="H5" s="223"/>
      <c r="I5" s="223"/>
      <c r="J5" s="223"/>
      <c r="K5" s="224"/>
      <c r="L5" s="124" t="s">
        <v>14</v>
      </c>
      <c r="M5" s="124" t="s">
        <v>15</v>
      </c>
      <c r="N5" s="124" t="s">
        <v>14</v>
      </c>
      <c r="O5" s="124" t="s">
        <v>15</v>
      </c>
      <c r="P5" s="124" t="s">
        <v>14</v>
      </c>
      <c r="Q5" s="124" t="s">
        <v>15</v>
      </c>
      <c r="R5" s="124" t="s">
        <v>14</v>
      </c>
      <c r="S5" s="124" t="s">
        <v>15</v>
      </c>
      <c r="T5" s="124" t="s">
        <v>16</v>
      </c>
    </row>
    <row r="6" spans="1:252" s="133" customFormat="1" ht="10.5" x14ac:dyDescent="0.25">
      <c r="A6" s="135" t="s">
        <v>19</v>
      </c>
      <c r="B6" s="136">
        <v>6379812</v>
      </c>
      <c r="C6" s="136">
        <v>2605435</v>
      </c>
      <c r="D6" s="136">
        <v>2105666</v>
      </c>
      <c r="E6" s="136">
        <v>1234560</v>
      </c>
      <c r="F6" s="136">
        <v>434151</v>
      </c>
      <c r="G6" s="136">
        <v>322722</v>
      </c>
      <c r="H6" s="136">
        <v>65046</v>
      </c>
      <c r="I6" s="136">
        <v>31898</v>
      </c>
      <c r="J6" s="136">
        <v>11743</v>
      </c>
      <c r="K6" s="136">
        <v>2742</v>
      </c>
      <c r="L6" s="136">
        <v>2605435</v>
      </c>
      <c r="M6" s="137">
        <f>L6/B6</f>
        <v>0.40838742583637261</v>
      </c>
      <c r="N6" s="136">
        <v>4711101</v>
      </c>
      <c r="O6" s="137">
        <f>N6/B6</f>
        <v>0.73843884427942386</v>
      </c>
      <c r="P6" s="136">
        <v>5945661</v>
      </c>
      <c r="Q6" s="137">
        <f>P6/B6</f>
        <v>0.93194924866124584</v>
      </c>
      <c r="R6" s="136">
        <v>6333429</v>
      </c>
      <c r="S6" s="137">
        <f>R6/B6</f>
        <v>0.99272972307020957</v>
      </c>
      <c r="T6" s="138">
        <f>((C6*1.5)+(D6*4.5)+(E6*9)+(G6*18)+(H6*30)+(I6*48)+(J6*78)+(K6*96))/B6</f>
        <v>5.4806247425472723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</row>
    <row r="7" spans="1:252" x14ac:dyDescent="0.2">
      <c r="A7" s="130" t="s">
        <v>20</v>
      </c>
      <c r="B7" s="125">
        <v>254624</v>
      </c>
      <c r="C7" s="125">
        <v>79479</v>
      </c>
      <c r="D7" s="125">
        <v>71718</v>
      </c>
      <c r="E7" s="125">
        <v>59767</v>
      </c>
      <c r="F7" s="125">
        <v>43660</v>
      </c>
      <c r="G7" s="125">
        <v>30841</v>
      </c>
      <c r="H7" s="125">
        <v>7448</v>
      </c>
      <c r="I7" s="125">
        <v>4110</v>
      </c>
      <c r="J7" s="125">
        <v>931</v>
      </c>
      <c r="K7" s="125">
        <v>330</v>
      </c>
      <c r="L7" s="125">
        <v>79479</v>
      </c>
      <c r="M7" s="126">
        <v>0.31214261028026002</v>
      </c>
      <c r="N7" s="125">
        <v>151197</v>
      </c>
      <c r="O7" s="126">
        <v>0.59380498303381002</v>
      </c>
      <c r="P7" s="125">
        <v>210964</v>
      </c>
      <c r="Q7" s="126">
        <v>0.82853148171420998</v>
      </c>
      <c r="R7" s="125">
        <v>249253</v>
      </c>
      <c r="S7" s="126">
        <v>0.97890615181601004</v>
      </c>
      <c r="T7" s="127">
        <v>8.0903940712580091</v>
      </c>
    </row>
    <row r="8" spans="1:252" x14ac:dyDescent="0.2">
      <c r="A8" s="131" t="s">
        <v>28</v>
      </c>
      <c r="B8" s="120">
        <v>152042</v>
      </c>
      <c r="C8" s="120">
        <v>47755</v>
      </c>
      <c r="D8" s="120">
        <v>46667</v>
      </c>
      <c r="E8" s="120">
        <v>35192</v>
      </c>
      <c r="F8" s="120">
        <v>22428</v>
      </c>
      <c r="G8" s="120">
        <v>16212</v>
      </c>
      <c r="H8" s="120">
        <v>3766</v>
      </c>
      <c r="I8" s="120">
        <v>1813</v>
      </c>
      <c r="J8" s="120">
        <v>470</v>
      </c>
      <c r="K8" s="120">
        <v>167</v>
      </c>
      <c r="L8" s="120">
        <v>47755</v>
      </c>
      <c r="M8" s="121">
        <v>0.31409084331961001</v>
      </c>
      <c r="N8" s="120">
        <v>94422</v>
      </c>
      <c r="O8" s="121">
        <v>0.62102576919535002</v>
      </c>
      <c r="P8" s="120">
        <v>129614</v>
      </c>
      <c r="Q8" s="121">
        <v>0.85248812828034004</v>
      </c>
      <c r="R8" s="120">
        <v>149592</v>
      </c>
      <c r="S8" s="121">
        <v>0.98388603149130005</v>
      </c>
      <c r="T8" s="122">
        <v>7.5168308756790898</v>
      </c>
    </row>
    <row r="9" spans="1:252" x14ac:dyDescent="0.2">
      <c r="A9" s="132" t="s">
        <v>79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2"/>
      <c r="O9" s="113"/>
      <c r="P9" s="112"/>
      <c r="Q9" s="113"/>
      <c r="R9" s="112"/>
      <c r="S9" s="113"/>
      <c r="T9" s="128"/>
    </row>
    <row r="10" spans="1:252" x14ac:dyDescent="0.2">
      <c r="A10" s="132" t="s">
        <v>29</v>
      </c>
      <c r="B10" s="112">
        <v>108054</v>
      </c>
      <c r="C10" s="112">
        <v>24851</v>
      </c>
      <c r="D10" s="112">
        <v>35344</v>
      </c>
      <c r="E10" s="112">
        <v>27444</v>
      </c>
      <c r="F10" s="112">
        <v>20415</v>
      </c>
      <c r="G10" s="112">
        <v>14499</v>
      </c>
      <c r="H10" s="112">
        <v>3578</v>
      </c>
      <c r="I10" s="112">
        <v>1721</v>
      </c>
      <c r="J10" s="112">
        <v>460</v>
      </c>
      <c r="K10" s="115">
        <v>157</v>
      </c>
      <c r="L10" s="112">
        <v>24851</v>
      </c>
      <c r="M10" s="113">
        <v>0.22998685842263999</v>
      </c>
      <c r="N10" s="112">
        <v>60195</v>
      </c>
      <c r="O10" s="113">
        <v>0.55708256982619997</v>
      </c>
      <c r="P10" s="112">
        <v>87639</v>
      </c>
      <c r="Q10" s="113">
        <v>0.81106668887778</v>
      </c>
      <c r="R10" s="112">
        <v>105716</v>
      </c>
      <c r="S10" s="113">
        <v>0.97836267051658998</v>
      </c>
      <c r="T10" s="128">
        <v>8.7475012493753095</v>
      </c>
    </row>
    <row r="11" spans="1:252" x14ac:dyDescent="0.2">
      <c r="A11" s="132" t="s">
        <v>30</v>
      </c>
      <c r="B11" s="112">
        <v>120</v>
      </c>
      <c r="C11" s="112">
        <v>17</v>
      </c>
      <c r="D11" s="112">
        <v>10</v>
      </c>
      <c r="E11" s="112">
        <v>17</v>
      </c>
      <c r="F11" s="112">
        <v>76</v>
      </c>
      <c r="G11" s="112">
        <v>25</v>
      </c>
      <c r="H11" s="112">
        <v>20</v>
      </c>
      <c r="I11" s="112">
        <v>30</v>
      </c>
      <c r="J11" s="112">
        <v>1</v>
      </c>
      <c r="K11" s="112">
        <v>0</v>
      </c>
      <c r="L11" s="112">
        <v>17</v>
      </c>
      <c r="M11" s="113">
        <v>0.14166666666666999</v>
      </c>
      <c r="N11" s="112">
        <v>27</v>
      </c>
      <c r="O11" s="113">
        <v>0.22500000000000001</v>
      </c>
      <c r="P11" s="112">
        <v>44</v>
      </c>
      <c r="Q11" s="113">
        <v>0.36666666666667003</v>
      </c>
      <c r="R11" s="112">
        <v>89</v>
      </c>
      <c r="S11" s="113">
        <v>0.74166666666667003</v>
      </c>
      <c r="T11" s="128">
        <v>23.262499999999999</v>
      </c>
    </row>
    <row r="12" spans="1:252" x14ac:dyDescent="0.2">
      <c r="A12" s="132" t="s">
        <v>66</v>
      </c>
      <c r="B12" s="112">
        <v>15365</v>
      </c>
      <c r="C12" s="112">
        <v>3639</v>
      </c>
      <c r="D12" s="112">
        <v>5813</v>
      </c>
      <c r="E12" s="112">
        <v>4838</v>
      </c>
      <c r="F12" s="112">
        <v>1075</v>
      </c>
      <c r="G12" s="112">
        <v>942</v>
      </c>
      <c r="H12" s="112">
        <v>98</v>
      </c>
      <c r="I12" s="112">
        <v>30</v>
      </c>
      <c r="J12" s="115">
        <v>3</v>
      </c>
      <c r="K12" s="112">
        <v>2</v>
      </c>
      <c r="L12" s="112">
        <v>3639</v>
      </c>
      <c r="M12" s="113">
        <v>0.23683696713308999</v>
      </c>
      <c r="N12" s="112">
        <v>9452</v>
      </c>
      <c r="O12" s="113">
        <v>0.61516433452651997</v>
      </c>
      <c r="P12" s="112">
        <v>14290</v>
      </c>
      <c r="Q12" s="113">
        <v>0.93003579563944005</v>
      </c>
      <c r="R12" s="112">
        <v>15330</v>
      </c>
      <c r="S12" s="113">
        <v>0.99772209567198</v>
      </c>
      <c r="T12" s="128">
        <v>6.3079075821672603</v>
      </c>
    </row>
    <row r="13" spans="1:252" x14ac:dyDescent="0.2">
      <c r="A13" s="132" t="s">
        <v>32</v>
      </c>
      <c r="B13" s="112">
        <v>16933</v>
      </c>
      <c r="C13" s="112">
        <v>10648</v>
      </c>
      <c r="D13" s="112">
        <v>3795</v>
      </c>
      <c r="E13" s="112">
        <v>2020</v>
      </c>
      <c r="F13" s="112">
        <v>470</v>
      </c>
      <c r="G13" s="112">
        <v>414</v>
      </c>
      <c r="H13" s="112">
        <v>32</v>
      </c>
      <c r="I13" s="112">
        <v>16</v>
      </c>
      <c r="J13" s="112">
        <v>3</v>
      </c>
      <c r="K13" s="115">
        <v>5</v>
      </c>
      <c r="L13" s="112">
        <v>10648</v>
      </c>
      <c r="M13" s="113">
        <v>0.62883127620622004</v>
      </c>
      <c r="N13" s="112">
        <v>14443</v>
      </c>
      <c r="O13" s="113">
        <v>0.85294986121773997</v>
      </c>
      <c r="P13" s="112">
        <v>16463</v>
      </c>
      <c r="Q13" s="113">
        <v>0.97224354810133995</v>
      </c>
      <c r="R13" s="112">
        <v>16909</v>
      </c>
      <c r="S13" s="113">
        <v>0.99858264926475004</v>
      </c>
      <c r="T13" s="128">
        <v>3.6097265694206602</v>
      </c>
    </row>
    <row r="14" spans="1:252" x14ac:dyDescent="0.2">
      <c r="A14" s="132" t="s">
        <v>33</v>
      </c>
      <c r="B14" s="112">
        <v>11570</v>
      </c>
      <c r="C14" s="112">
        <v>8600</v>
      </c>
      <c r="D14" s="112">
        <v>1705</v>
      </c>
      <c r="E14" s="112">
        <v>873</v>
      </c>
      <c r="F14" s="112">
        <v>392</v>
      </c>
      <c r="G14" s="112">
        <v>332</v>
      </c>
      <c r="H14" s="112">
        <v>38</v>
      </c>
      <c r="I14" s="112">
        <v>16</v>
      </c>
      <c r="J14" s="112">
        <v>3</v>
      </c>
      <c r="K14" s="115">
        <v>3</v>
      </c>
      <c r="L14" s="112">
        <v>8600</v>
      </c>
      <c r="M14" s="113">
        <v>0.74330164217804995</v>
      </c>
      <c r="N14" s="112">
        <v>10305</v>
      </c>
      <c r="O14" s="113">
        <v>0.89066551426102003</v>
      </c>
      <c r="P14" s="112">
        <v>11178</v>
      </c>
      <c r="Q14" s="113">
        <v>0.96611927398443997</v>
      </c>
      <c r="R14" s="112">
        <v>11548</v>
      </c>
      <c r="S14" s="113">
        <v>0.99809853068279997</v>
      </c>
      <c r="T14" s="128">
        <v>3.18370786516854</v>
      </c>
    </row>
    <row r="15" spans="1:252" x14ac:dyDescent="0.2">
      <c r="A15" s="131" t="s">
        <v>34</v>
      </c>
      <c r="B15" s="120">
        <v>5962</v>
      </c>
      <c r="C15" s="120">
        <v>2426</v>
      </c>
      <c r="D15" s="120">
        <v>1995</v>
      </c>
      <c r="E15" s="120">
        <v>948</v>
      </c>
      <c r="F15" s="120">
        <v>593</v>
      </c>
      <c r="G15" s="120">
        <v>270</v>
      </c>
      <c r="H15" s="120">
        <v>92</v>
      </c>
      <c r="I15" s="120">
        <v>82</v>
      </c>
      <c r="J15" s="120">
        <v>78</v>
      </c>
      <c r="K15" s="120">
        <v>71</v>
      </c>
      <c r="L15" s="120">
        <v>2426</v>
      </c>
      <c r="M15" s="121">
        <v>0.40691043274069</v>
      </c>
      <c r="N15" s="120">
        <v>4421</v>
      </c>
      <c r="O15" s="121">
        <v>0.74152968802414998</v>
      </c>
      <c r="P15" s="120">
        <v>5369</v>
      </c>
      <c r="Q15" s="121">
        <v>0.90053673264004996</v>
      </c>
      <c r="R15" s="120">
        <v>5731</v>
      </c>
      <c r="S15" s="121">
        <v>0.96125461254612998</v>
      </c>
      <c r="T15" s="122">
        <v>7.6491949010399196</v>
      </c>
    </row>
    <row r="16" spans="1:252" x14ac:dyDescent="0.2">
      <c r="A16" s="132" t="s">
        <v>79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112"/>
      <c r="O16" s="113"/>
      <c r="P16" s="112"/>
      <c r="Q16" s="113"/>
      <c r="R16" s="112"/>
      <c r="S16" s="113"/>
      <c r="T16" s="128"/>
    </row>
    <row r="17" spans="1:20" x14ac:dyDescent="0.2">
      <c r="A17" s="22" t="s">
        <v>35</v>
      </c>
      <c r="B17" s="112">
        <v>5962</v>
      </c>
      <c r="C17" s="112">
        <v>2426</v>
      </c>
      <c r="D17" s="112">
        <v>1995</v>
      </c>
      <c r="E17" s="112">
        <v>948</v>
      </c>
      <c r="F17" s="112">
        <v>593</v>
      </c>
      <c r="G17" s="112">
        <v>270</v>
      </c>
      <c r="H17" s="112">
        <v>92</v>
      </c>
      <c r="I17" s="112">
        <v>82</v>
      </c>
      <c r="J17" s="112">
        <v>78</v>
      </c>
      <c r="K17" s="112">
        <v>71</v>
      </c>
      <c r="L17" s="112">
        <v>2426</v>
      </c>
      <c r="M17" s="113">
        <v>0.40691043274069</v>
      </c>
      <c r="N17" s="112">
        <v>4421</v>
      </c>
      <c r="O17" s="113">
        <v>0.74152968802414998</v>
      </c>
      <c r="P17" s="112">
        <v>5369</v>
      </c>
      <c r="Q17" s="113">
        <v>0.90053673264004996</v>
      </c>
      <c r="R17" s="112">
        <v>5731</v>
      </c>
      <c r="S17" s="113">
        <v>0.96125461254612998</v>
      </c>
      <c r="T17" s="128">
        <v>7.6491949010399196</v>
      </c>
    </row>
    <row r="18" spans="1:20" x14ac:dyDescent="0.2">
      <c r="A18" s="131" t="s">
        <v>67</v>
      </c>
      <c r="B18" s="120">
        <v>72907</v>
      </c>
      <c r="C18" s="120">
        <v>19982</v>
      </c>
      <c r="D18" s="120">
        <v>18063</v>
      </c>
      <c r="E18" s="120">
        <v>19108</v>
      </c>
      <c r="F18" s="120">
        <v>15754</v>
      </c>
      <c r="G18" s="120">
        <v>11609</v>
      </c>
      <c r="H18" s="120">
        <v>2552</v>
      </c>
      <c r="I18" s="120">
        <v>1324</v>
      </c>
      <c r="J18" s="120">
        <v>206</v>
      </c>
      <c r="K18" s="120">
        <v>63</v>
      </c>
      <c r="L18" s="120">
        <v>19982</v>
      </c>
      <c r="M18" s="121">
        <v>0.27407519168255001</v>
      </c>
      <c r="N18" s="120">
        <v>38045</v>
      </c>
      <c r="O18" s="121">
        <v>0.52182917963982001</v>
      </c>
      <c r="P18" s="120">
        <v>57153</v>
      </c>
      <c r="Q18" s="121">
        <v>0.78391649635837002</v>
      </c>
      <c r="R18" s="120">
        <v>71314</v>
      </c>
      <c r="S18" s="121">
        <v>0.97815024620406998</v>
      </c>
      <c r="T18" s="122">
        <v>8.9760722564362805</v>
      </c>
    </row>
    <row r="19" spans="1:20" x14ac:dyDescent="0.2">
      <c r="A19" s="132" t="s">
        <v>79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5"/>
      <c r="L19" s="112"/>
      <c r="M19" s="113"/>
      <c r="N19" s="112"/>
      <c r="O19" s="113"/>
      <c r="P19" s="112"/>
      <c r="Q19" s="113"/>
      <c r="R19" s="112"/>
      <c r="S19" s="113"/>
      <c r="T19" s="128"/>
    </row>
    <row r="20" spans="1:20" x14ac:dyDescent="0.2">
      <c r="A20" s="22" t="s">
        <v>37</v>
      </c>
      <c r="B20" s="112">
        <v>71970</v>
      </c>
      <c r="C20" s="112">
        <v>19651</v>
      </c>
      <c r="D20" s="112">
        <v>17923</v>
      </c>
      <c r="E20" s="112">
        <v>18928</v>
      </c>
      <c r="F20" s="112">
        <v>15468</v>
      </c>
      <c r="G20" s="112">
        <v>11470</v>
      </c>
      <c r="H20" s="112">
        <v>2501</v>
      </c>
      <c r="I20" s="112">
        <v>1268</v>
      </c>
      <c r="J20" s="112">
        <v>182</v>
      </c>
      <c r="K20" s="112">
        <v>47</v>
      </c>
      <c r="L20" s="112">
        <v>19651</v>
      </c>
      <c r="M20" s="113">
        <v>0.2730443240239</v>
      </c>
      <c r="N20" s="112">
        <v>37574</v>
      </c>
      <c r="O20" s="113">
        <v>0.52207864387938996</v>
      </c>
      <c r="P20" s="112">
        <v>56502</v>
      </c>
      <c r="Q20" s="113">
        <v>0.78507711546477998</v>
      </c>
      <c r="R20" s="112">
        <v>70473</v>
      </c>
      <c r="S20" s="113">
        <v>0.97919966652771995</v>
      </c>
      <c r="T20" s="128">
        <v>8.9140475197999205</v>
      </c>
    </row>
    <row r="21" spans="1:20" x14ac:dyDescent="0.2">
      <c r="A21" s="22" t="s">
        <v>38</v>
      </c>
      <c r="B21" s="112">
        <v>937</v>
      </c>
      <c r="C21" s="112">
        <v>331</v>
      </c>
      <c r="D21" s="112">
        <v>140</v>
      </c>
      <c r="E21" s="112">
        <v>180</v>
      </c>
      <c r="F21" s="115">
        <v>286</v>
      </c>
      <c r="G21" s="115">
        <v>139</v>
      </c>
      <c r="H21" s="115">
        <v>51</v>
      </c>
      <c r="I21" s="115">
        <v>56</v>
      </c>
      <c r="J21" s="115">
        <v>24</v>
      </c>
      <c r="K21" s="115">
        <v>16</v>
      </c>
      <c r="L21" s="112">
        <v>331</v>
      </c>
      <c r="M21" s="113">
        <v>0.35325506937033002</v>
      </c>
      <c r="N21" s="112">
        <v>471</v>
      </c>
      <c r="O21" s="113">
        <v>0.50266808964780996</v>
      </c>
      <c r="P21" s="112">
        <v>651</v>
      </c>
      <c r="Q21" s="113">
        <v>0.69477054429028995</v>
      </c>
      <c r="R21" s="112">
        <v>841</v>
      </c>
      <c r="S21" s="113">
        <v>0.89754535752400999</v>
      </c>
      <c r="T21" s="128">
        <v>13.7401280683031</v>
      </c>
    </row>
    <row r="22" spans="1:20" x14ac:dyDescent="0.2">
      <c r="A22" s="131" t="s">
        <v>39</v>
      </c>
      <c r="B22" s="120">
        <v>23713</v>
      </c>
      <c r="C22" s="120">
        <v>9316</v>
      </c>
      <c r="D22" s="120">
        <v>4993</v>
      </c>
      <c r="E22" s="120">
        <v>4519</v>
      </c>
      <c r="F22" s="120">
        <v>4885</v>
      </c>
      <c r="G22" s="120">
        <v>2750</v>
      </c>
      <c r="H22" s="120">
        <v>1038</v>
      </c>
      <c r="I22" s="120">
        <v>891</v>
      </c>
      <c r="J22" s="120">
        <v>177</v>
      </c>
      <c r="K22" s="120">
        <v>29</v>
      </c>
      <c r="L22" s="120">
        <v>9316</v>
      </c>
      <c r="M22" s="121">
        <v>0.39286467338591002</v>
      </c>
      <c r="N22" s="120">
        <v>14309</v>
      </c>
      <c r="O22" s="121">
        <v>0.60342428203939003</v>
      </c>
      <c r="P22" s="120">
        <v>18828</v>
      </c>
      <c r="Q22" s="121">
        <v>0.79399485514275003</v>
      </c>
      <c r="R22" s="120">
        <v>22616</v>
      </c>
      <c r="S22" s="121">
        <v>0.95373845569940996</v>
      </c>
      <c r="T22" s="122">
        <v>9.1558006156960303</v>
      </c>
    </row>
    <row r="23" spans="1:20" x14ac:dyDescent="0.2">
      <c r="A23" s="132" t="s">
        <v>79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2"/>
      <c r="O23" s="113"/>
      <c r="P23" s="112"/>
      <c r="Q23" s="113"/>
      <c r="R23" s="112"/>
      <c r="S23" s="113"/>
      <c r="T23" s="128"/>
    </row>
    <row r="24" spans="1:20" x14ac:dyDescent="0.2">
      <c r="A24" s="132" t="s">
        <v>40</v>
      </c>
      <c r="B24" s="112">
        <v>10559</v>
      </c>
      <c r="C24" s="112">
        <v>1058</v>
      </c>
      <c r="D24" s="112">
        <v>1835</v>
      </c>
      <c r="E24" s="112">
        <v>3176</v>
      </c>
      <c r="F24" s="112">
        <v>4490</v>
      </c>
      <c r="G24" s="112">
        <v>2446</v>
      </c>
      <c r="H24" s="112">
        <v>997</v>
      </c>
      <c r="I24" s="112">
        <v>854</v>
      </c>
      <c r="J24" s="112">
        <v>167</v>
      </c>
      <c r="K24" s="115">
        <v>26</v>
      </c>
      <c r="L24" s="112">
        <v>1058</v>
      </c>
      <c r="M24" s="113">
        <v>0.10019888246993</v>
      </c>
      <c r="N24" s="112">
        <v>2893</v>
      </c>
      <c r="O24" s="113">
        <v>0.27398427881428</v>
      </c>
      <c r="P24" s="112">
        <v>6069</v>
      </c>
      <c r="Q24" s="113">
        <v>0.57477033810019995</v>
      </c>
      <c r="R24" s="112">
        <v>9512</v>
      </c>
      <c r="S24" s="113">
        <v>0.90084288284875003</v>
      </c>
      <c r="T24" s="128">
        <v>15.993986172933001</v>
      </c>
    </row>
    <row r="25" spans="1:20" x14ac:dyDescent="0.2">
      <c r="A25" s="22" t="s">
        <v>41</v>
      </c>
      <c r="B25" s="112">
        <v>9</v>
      </c>
      <c r="C25" s="112">
        <v>5</v>
      </c>
      <c r="D25" s="112">
        <v>2</v>
      </c>
      <c r="E25" s="112">
        <v>2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5</v>
      </c>
      <c r="M25" s="113">
        <v>0.55555555555556002</v>
      </c>
      <c r="N25" s="112">
        <v>7</v>
      </c>
      <c r="O25" s="113">
        <v>0.77777777777778001</v>
      </c>
      <c r="P25" s="112">
        <v>9</v>
      </c>
      <c r="Q25" s="113">
        <v>1</v>
      </c>
      <c r="R25" s="112">
        <v>9</v>
      </c>
      <c r="S25" s="113">
        <v>1</v>
      </c>
      <c r="T25" s="128">
        <v>3.8333333333333299</v>
      </c>
    </row>
    <row r="26" spans="1:20" x14ac:dyDescent="0.2">
      <c r="A26" s="22" t="s">
        <v>42</v>
      </c>
      <c r="B26" s="112">
        <v>13145</v>
      </c>
      <c r="C26" s="112">
        <v>8253</v>
      </c>
      <c r="D26" s="112">
        <v>3156</v>
      </c>
      <c r="E26" s="112">
        <v>1341</v>
      </c>
      <c r="F26" s="112">
        <v>395</v>
      </c>
      <c r="G26" s="112">
        <v>304</v>
      </c>
      <c r="H26" s="112">
        <v>41</v>
      </c>
      <c r="I26" s="112">
        <v>37</v>
      </c>
      <c r="J26" s="112">
        <v>10</v>
      </c>
      <c r="K26" s="112">
        <v>3</v>
      </c>
      <c r="L26" s="112">
        <v>8253</v>
      </c>
      <c r="M26" s="113">
        <v>0.62784328642068998</v>
      </c>
      <c r="N26" s="112">
        <v>11409</v>
      </c>
      <c r="O26" s="113">
        <v>0.86793457588436995</v>
      </c>
      <c r="P26" s="112">
        <v>12750</v>
      </c>
      <c r="Q26" s="113">
        <v>0.96995055154051002</v>
      </c>
      <c r="R26" s="112">
        <v>13095</v>
      </c>
      <c r="S26" s="113">
        <v>0.9961962723469</v>
      </c>
      <c r="T26" s="128">
        <v>3.6665271966527202</v>
      </c>
    </row>
    <row r="27" spans="1:20" x14ac:dyDescent="0.2">
      <c r="A27" s="130" t="s">
        <v>21</v>
      </c>
      <c r="B27" s="125">
        <v>6125188</v>
      </c>
      <c r="C27" s="125">
        <v>2525956</v>
      </c>
      <c r="D27" s="125">
        <v>2033948</v>
      </c>
      <c r="E27" s="125">
        <v>1174793</v>
      </c>
      <c r="F27" s="125">
        <v>390491</v>
      </c>
      <c r="G27" s="125">
        <v>291881</v>
      </c>
      <c r="H27" s="125">
        <v>57598</v>
      </c>
      <c r="I27" s="125">
        <v>27788</v>
      </c>
      <c r="J27" s="125">
        <v>10812</v>
      </c>
      <c r="K27" s="125">
        <v>2412</v>
      </c>
      <c r="L27" s="125">
        <v>2525956</v>
      </c>
      <c r="M27" s="126">
        <f>L27/B27</f>
        <v>0.41238832179518409</v>
      </c>
      <c r="N27" s="125">
        <v>4559904</v>
      </c>
      <c r="O27" s="126">
        <f>N27/B27</f>
        <v>0.7444512723527833</v>
      </c>
      <c r="P27" s="125">
        <v>5734697</v>
      </c>
      <c r="Q27" s="126">
        <f>P27/B27</f>
        <v>0.93624832413307146</v>
      </c>
      <c r="R27" s="125">
        <v>6084176</v>
      </c>
      <c r="S27" s="126">
        <f>R27/B27</f>
        <v>0.9933043687801909</v>
      </c>
      <c r="T27" s="127">
        <f>((C27*1.5)+(D27*4.5)+(E27*9)+(G27*18)+(H27*30)+(I27*48)+(J27*78)+(K27*96))/B27</f>
        <v>5.3721366593155997</v>
      </c>
    </row>
    <row r="28" spans="1:20" x14ac:dyDescent="0.2">
      <c r="A28" s="131" t="s">
        <v>28</v>
      </c>
      <c r="B28" s="120">
        <v>4063840</v>
      </c>
      <c r="C28" s="120">
        <v>1392499</v>
      </c>
      <c r="D28" s="120">
        <v>1514445</v>
      </c>
      <c r="E28" s="120">
        <v>904389</v>
      </c>
      <c r="F28" s="120">
        <v>252507</v>
      </c>
      <c r="G28" s="120">
        <v>188834</v>
      </c>
      <c r="H28" s="120">
        <v>34941</v>
      </c>
      <c r="I28" s="120">
        <v>18283</v>
      </c>
      <c r="J28" s="120">
        <v>8736</v>
      </c>
      <c r="K28" s="120">
        <v>1713</v>
      </c>
      <c r="L28" s="120">
        <v>1392499</v>
      </c>
      <c r="M28" s="121">
        <f>L28/B28</f>
        <v>0.34265596086460098</v>
      </c>
      <c r="N28" s="120">
        <v>2906944</v>
      </c>
      <c r="O28" s="121">
        <f>N28/B28</f>
        <v>0.71531950076774675</v>
      </c>
      <c r="P28" s="120">
        <v>3811333</v>
      </c>
      <c r="Q28" s="121">
        <f>P28/B28</f>
        <v>0.93786492578447966</v>
      </c>
      <c r="R28" s="120">
        <v>4035108</v>
      </c>
      <c r="S28" s="121">
        <f>R28/B28</f>
        <v>0.99292983975747073</v>
      </c>
      <c r="T28" s="122">
        <f>((C28*1.5)+(D28*4.5)+(E28*9)+(G28*18)+(H28*30)+(I28*48)+(J28*78)+(K28*96))/B28</f>
        <v>5.7123149533446202</v>
      </c>
    </row>
    <row r="29" spans="1:20" x14ac:dyDescent="0.2">
      <c r="A29" s="132" t="s">
        <v>79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112"/>
      <c r="O29" s="113"/>
      <c r="P29" s="112"/>
      <c r="Q29" s="113"/>
      <c r="R29" s="112"/>
      <c r="S29" s="113"/>
      <c r="T29" s="128"/>
    </row>
    <row r="30" spans="1:20" x14ac:dyDescent="0.2">
      <c r="A30" s="22" t="s">
        <v>29</v>
      </c>
      <c r="B30" s="112">
        <v>556545</v>
      </c>
      <c r="C30" s="112">
        <v>49848</v>
      </c>
      <c r="D30" s="112">
        <v>148733</v>
      </c>
      <c r="E30" s="112">
        <v>220743</v>
      </c>
      <c r="F30" s="112">
        <v>137221</v>
      </c>
      <c r="G30" s="112">
        <v>100841</v>
      </c>
      <c r="H30" s="112">
        <v>22103</v>
      </c>
      <c r="I30" s="112">
        <v>9658</v>
      </c>
      <c r="J30" s="112">
        <v>3735</v>
      </c>
      <c r="K30" s="112">
        <v>884</v>
      </c>
      <c r="L30" s="112">
        <v>49848</v>
      </c>
      <c r="M30" s="113">
        <v>8.9566881384249994E-2</v>
      </c>
      <c r="N30" s="112">
        <v>198581</v>
      </c>
      <c r="O30" s="113">
        <v>0.35681032081862002</v>
      </c>
      <c r="P30" s="112">
        <v>419324</v>
      </c>
      <c r="Q30" s="113">
        <v>0.75344132100729</v>
      </c>
      <c r="R30" s="112">
        <v>542268</v>
      </c>
      <c r="S30" s="113">
        <v>0.97434708783655999</v>
      </c>
      <c r="T30" s="128">
        <v>10.868417648168601</v>
      </c>
    </row>
    <row r="31" spans="1:20" x14ac:dyDescent="0.2">
      <c r="A31" s="22" t="s">
        <v>30</v>
      </c>
      <c r="B31" s="112">
        <v>87</v>
      </c>
      <c r="C31" s="112">
        <v>5</v>
      </c>
      <c r="D31" s="112">
        <v>10</v>
      </c>
      <c r="E31" s="112">
        <v>13</v>
      </c>
      <c r="F31" s="112">
        <v>59</v>
      </c>
      <c r="G31" s="112">
        <v>20</v>
      </c>
      <c r="H31" s="112">
        <v>16</v>
      </c>
      <c r="I31" s="112">
        <v>18</v>
      </c>
      <c r="J31" s="112">
        <v>5</v>
      </c>
      <c r="K31" s="112">
        <v>0</v>
      </c>
      <c r="L31" s="112">
        <v>5</v>
      </c>
      <c r="M31" s="113">
        <v>5.7471264367819998E-2</v>
      </c>
      <c r="N31" s="112">
        <v>15</v>
      </c>
      <c r="O31" s="113">
        <v>0.17241379310345001</v>
      </c>
      <c r="P31" s="112">
        <v>28</v>
      </c>
      <c r="Q31" s="113">
        <v>0.32183908045977</v>
      </c>
      <c r="R31" s="112">
        <v>64</v>
      </c>
      <c r="S31" s="113">
        <v>0.73563218390804996</v>
      </c>
      <c r="T31" s="128">
        <v>26.017241379310299</v>
      </c>
    </row>
    <row r="32" spans="1:20" x14ac:dyDescent="0.2">
      <c r="A32" s="22" t="s">
        <v>43</v>
      </c>
      <c r="B32" s="112">
        <v>241257</v>
      </c>
      <c r="C32" s="112">
        <v>93530</v>
      </c>
      <c r="D32" s="112">
        <v>67258</v>
      </c>
      <c r="E32" s="112">
        <v>40730</v>
      </c>
      <c r="F32" s="112">
        <v>39739</v>
      </c>
      <c r="G32" s="112">
        <v>23476</v>
      </c>
      <c r="H32" s="112">
        <v>8318</v>
      </c>
      <c r="I32" s="112">
        <v>5673</v>
      </c>
      <c r="J32" s="112">
        <v>1715</v>
      </c>
      <c r="K32" s="112">
        <v>557</v>
      </c>
      <c r="L32" s="112">
        <v>93530</v>
      </c>
      <c r="M32" s="113">
        <v>0.38767787048666003</v>
      </c>
      <c r="N32" s="112">
        <v>160788</v>
      </c>
      <c r="O32" s="113">
        <v>0.66645941879407</v>
      </c>
      <c r="P32" s="112">
        <v>201518</v>
      </c>
      <c r="Q32" s="113">
        <v>0.83528353581449999</v>
      </c>
      <c r="R32" s="112">
        <v>233312</v>
      </c>
      <c r="S32" s="113">
        <v>0.96706831304376994</v>
      </c>
      <c r="T32" s="128">
        <v>8.0461085066961804</v>
      </c>
    </row>
    <row r="33" spans="1:20" x14ac:dyDescent="0.2">
      <c r="A33" s="132" t="s">
        <v>32</v>
      </c>
      <c r="B33" s="112">
        <v>1021794</v>
      </c>
      <c r="C33" s="112">
        <v>556898</v>
      </c>
      <c r="D33" s="112">
        <v>275110</v>
      </c>
      <c r="E33" s="112">
        <v>146109</v>
      </c>
      <c r="F33" s="112">
        <v>43677</v>
      </c>
      <c r="G33" s="112">
        <v>39029</v>
      </c>
      <c r="H33" s="112">
        <v>3255</v>
      </c>
      <c r="I33" s="112">
        <v>805</v>
      </c>
      <c r="J33" s="112">
        <v>316</v>
      </c>
      <c r="K33" s="115">
        <v>272</v>
      </c>
      <c r="L33" s="112">
        <v>556898</v>
      </c>
      <c r="M33" s="113">
        <v>0.54501983765808004</v>
      </c>
      <c r="N33" s="112">
        <v>832008</v>
      </c>
      <c r="O33" s="113">
        <v>0.81426197452715998</v>
      </c>
      <c r="P33" s="112">
        <v>978117</v>
      </c>
      <c r="Q33" s="113">
        <v>0.95725459339162</v>
      </c>
      <c r="R33" s="112">
        <v>1020401</v>
      </c>
      <c r="S33" s="113">
        <v>0.99863671150935995</v>
      </c>
      <c r="T33" s="128">
        <v>4.1866511253736096</v>
      </c>
    </row>
    <row r="34" spans="1:20" x14ac:dyDescent="0.2">
      <c r="A34" s="22" t="s">
        <v>80</v>
      </c>
      <c r="B34" s="112">
        <v>2244157</v>
      </c>
      <c r="C34" s="112">
        <v>692218</v>
      </c>
      <c r="D34" s="112">
        <v>1023334</v>
      </c>
      <c r="E34" s="112">
        <v>496794</v>
      </c>
      <c r="F34" s="112">
        <v>31811</v>
      </c>
      <c r="G34" s="112">
        <v>25468</v>
      </c>
      <c r="H34" s="112">
        <v>1249</v>
      </c>
      <c r="I34" s="112">
        <v>2129</v>
      </c>
      <c r="J34" s="112">
        <v>2965</v>
      </c>
      <c r="K34" s="112">
        <v>0</v>
      </c>
      <c r="L34" s="112">
        <v>692218</v>
      </c>
      <c r="M34" s="113">
        <v>0.30845346381736999</v>
      </c>
      <c r="N34" s="112">
        <v>1715552</v>
      </c>
      <c r="O34" s="113">
        <v>0.76445275441959004</v>
      </c>
      <c r="P34" s="112">
        <v>2212346</v>
      </c>
      <c r="Q34" s="113">
        <v>0.98582496679153997</v>
      </c>
      <c r="R34" s="112">
        <v>2239063</v>
      </c>
      <c r="S34" s="113">
        <v>0.99773010533577</v>
      </c>
      <c r="T34" s="128">
        <v>4.8765892938863002</v>
      </c>
    </row>
    <row r="35" spans="1:20" x14ac:dyDescent="0.2">
      <c r="A35" s="131" t="s">
        <v>68</v>
      </c>
      <c r="B35" s="120">
        <v>953208</v>
      </c>
      <c r="C35" s="120">
        <v>689479</v>
      </c>
      <c r="D35" s="120">
        <v>166218</v>
      </c>
      <c r="E35" s="120">
        <v>64715</v>
      </c>
      <c r="F35" s="120">
        <v>32796</v>
      </c>
      <c r="G35" s="120">
        <v>24113</v>
      </c>
      <c r="H35" s="120">
        <v>4671</v>
      </c>
      <c r="I35" s="120">
        <v>2646</v>
      </c>
      <c r="J35" s="120">
        <v>864</v>
      </c>
      <c r="K35" s="120">
        <v>502</v>
      </c>
      <c r="L35" s="120">
        <v>689479</v>
      </c>
      <c r="M35" s="121">
        <v>0.72332481473089005</v>
      </c>
      <c r="N35" s="120">
        <v>855697</v>
      </c>
      <c r="O35" s="121">
        <v>0.89770228533540997</v>
      </c>
      <c r="P35" s="120">
        <v>920412</v>
      </c>
      <c r="Q35" s="121">
        <v>0.96559407810258002</v>
      </c>
      <c r="R35" s="120">
        <v>949196</v>
      </c>
      <c r="S35" s="121">
        <v>0.99579105504779997</v>
      </c>
      <c r="T35" s="122">
        <v>3.3375616864315001</v>
      </c>
    </row>
    <row r="36" spans="1:20" x14ac:dyDescent="0.2">
      <c r="A36" s="13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112"/>
      <c r="O36" s="113"/>
      <c r="P36" s="112"/>
      <c r="Q36" s="113"/>
      <c r="R36" s="112"/>
      <c r="S36" s="113"/>
      <c r="T36" s="128"/>
    </row>
    <row r="37" spans="1:20" x14ac:dyDescent="0.2">
      <c r="A37" s="132" t="s">
        <v>35</v>
      </c>
      <c r="B37" s="112">
        <v>301098</v>
      </c>
      <c r="C37" s="112">
        <v>167674</v>
      </c>
      <c r="D37" s="112">
        <v>75196</v>
      </c>
      <c r="E37" s="112">
        <v>35751</v>
      </c>
      <c r="F37" s="112">
        <v>22477</v>
      </c>
      <c r="G37" s="112">
        <v>14321</v>
      </c>
      <c r="H37" s="112">
        <v>4227</v>
      </c>
      <c r="I37" s="112">
        <v>2585</v>
      </c>
      <c r="J37" s="112">
        <v>845</v>
      </c>
      <c r="K37" s="115">
        <v>499</v>
      </c>
      <c r="L37" s="112">
        <v>167674</v>
      </c>
      <c r="M37" s="113">
        <v>0.55687517021036004</v>
      </c>
      <c r="N37" s="112">
        <v>242870</v>
      </c>
      <c r="O37" s="113">
        <v>0.80661445775130003</v>
      </c>
      <c r="P37" s="112">
        <v>278621</v>
      </c>
      <c r="Q37" s="113">
        <v>0.92534988608360003</v>
      </c>
      <c r="R37" s="112">
        <v>297169</v>
      </c>
      <c r="S37" s="113">
        <v>0.98695109233539002</v>
      </c>
      <c r="T37" s="128">
        <v>5.09513181754778</v>
      </c>
    </row>
    <row r="38" spans="1:20" x14ac:dyDescent="0.2">
      <c r="A38" s="22" t="s">
        <v>46</v>
      </c>
      <c r="B38" s="112">
        <v>178565</v>
      </c>
      <c r="C38" s="112">
        <v>155103</v>
      </c>
      <c r="D38" s="112">
        <v>19228</v>
      </c>
      <c r="E38" s="112">
        <v>3768</v>
      </c>
      <c r="F38" s="112">
        <v>466</v>
      </c>
      <c r="G38" s="112">
        <v>395</v>
      </c>
      <c r="H38" s="112">
        <v>38</v>
      </c>
      <c r="I38" s="112">
        <v>20</v>
      </c>
      <c r="J38" s="112">
        <v>11</v>
      </c>
      <c r="K38" s="112">
        <v>2</v>
      </c>
      <c r="L38" s="112">
        <v>155103</v>
      </c>
      <c r="M38" s="113">
        <v>0.86860806989051997</v>
      </c>
      <c r="N38" s="112">
        <v>174331</v>
      </c>
      <c r="O38" s="113">
        <v>0.97628874639486996</v>
      </c>
      <c r="P38" s="112">
        <v>178099</v>
      </c>
      <c r="Q38" s="113">
        <v>0.99739030605101997</v>
      </c>
      <c r="R38" s="112">
        <v>178532</v>
      </c>
      <c r="S38" s="113">
        <v>0.99981519334696001</v>
      </c>
      <c r="T38" s="128">
        <v>2.0348472545011602</v>
      </c>
    </row>
    <row r="39" spans="1:20" x14ac:dyDescent="0.2">
      <c r="A39" s="22" t="s">
        <v>47</v>
      </c>
      <c r="B39" s="112">
        <v>473545</v>
      </c>
      <c r="C39" s="112">
        <v>366702</v>
      </c>
      <c r="D39" s="112">
        <v>71794</v>
      </c>
      <c r="E39" s="112">
        <v>25196</v>
      </c>
      <c r="F39" s="112">
        <v>9853</v>
      </c>
      <c r="G39" s="112">
        <v>9397</v>
      </c>
      <c r="H39" s="112">
        <v>406</v>
      </c>
      <c r="I39" s="112">
        <v>41</v>
      </c>
      <c r="J39" s="112">
        <v>8</v>
      </c>
      <c r="K39" s="115">
        <v>1</v>
      </c>
      <c r="L39" s="112">
        <v>366702</v>
      </c>
      <c r="M39" s="113">
        <v>0.77437624724154996</v>
      </c>
      <c r="N39" s="112">
        <v>438496</v>
      </c>
      <c r="O39" s="113">
        <v>0.92598591474938996</v>
      </c>
      <c r="P39" s="112">
        <v>463692</v>
      </c>
      <c r="Q39" s="113">
        <v>0.97919310730764997</v>
      </c>
      <c r="R39" s="112">
        <v>473495</v>
      </c>
      <c r="S39" s="113">
        <v>0.99989441341371998</v>
      </c>
      <c r="T39" s="128">
        <v>2.7112608094267698</v>
      </c>
    </row>
    <row r="40" spans="1:20" x14ac:dyDescent="0.2">
      <c r="A40" s="131" t="s">
        <v>67</v>
      </c>
      <c r="B40" s="120">
        <v>67605</v>
      </c>
      <c r="C40" s="120">
        <v>19484</v>
      </c>
      <c r="D40" s="120">
        <v>16121</v>
      </c>
      <c r="E40" s="120">
        <v>16234</v>
      </c>
      <c r="F40" s="120">
        <v>15766</v>
      </c>
      <c r="G40" s="120">
        <v>10900</v>
      </c>
      <c r="H40" s="120">
        <v>3280</v>
      </c>
      <c r="I40" s="120">
        <v>1297</v>
      </c>
      <c r="J40" s="120">
        <v>218</v>
      </c>
      <c r="K40" s="120">
        <v>71</v>
      </c>
      <c r="L40" s="120">
        <v>19484</v>
      </c>
      <c r="M40" s="121">
        <f>L40/B40</f>
        <v>0.28820353524147624</v>
      </c>
      <c r="N40" s="120">
        <v>35605</v>
      </c>
      <c r="O40" s="121">
        <f>N40/B40</f>
        <v>0.52666222912506466</v>
      </c>
      <c r="P40" s="120">
        <v>51839</v>
      </c>
      <c r="Q40" s="121">
        <f>P40/B40</f>
        <v>0.76679239701205537</v>
      </c>
      <c r="R40" s="120">
        <v>66019</v>
      </c>
      <c r="S40" s="121">
        <f>R40/B40</f>
        <v>0.976540196731011</v>
      </c>
      <c r="T40" s="122">
        <f>((C40*1.5)+(D40*4.5)+(E40*9)+(G40*18)+(H40*30)+(I40*48)+(J40*78)+(K40*96))/B40</f>
        <v>9.2974262258708684</v>
      </c>
    </row>
    <row r="41" spans="1:20" x14ac:dyDescent="0.2">
      <c r="A41" s="132" t="s">
        <v>79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  <c r="N41" s="112"/>
      <c r="O41" s="113"/>
      <c r="P41" s="112"/>
      <c r="Q41" s="113"/>
      <c r="R41" s="112"/>
      <c r="S41" s="113"/>
      <c r="T41" s="128"/>
    </row>
    <row r="42" spans="1:20" x14ac:dyDescent="0.2">
      <c r="A42" s="22" t="s">
        <v>37</v>
      </c>
      <c r="B42" s="112">
        <v>26679</v>
      </c>
      <c r="C42" s="112">
        <v>4015</v>
      </c>
      <c r="D42" s="112">
        <v>6053</v>
      </c>
      <c r="E42" s="112">
        <v>8577</v>
      </c>
      <c r="F42" s="112">
        <v>8034</v>
      </c>
      <c r="G42" s="112">
        <v>5962</v>
      </c>
      <c r="H42" s="112">
        <v>1577</v>
      </c>
      <c r="I42" s="112">
        <v>466</v>
      </c>
      <c r="J42" s="112">
        <v>26</v>
      </c>
      <c r="K42" s="112">
        <v>3</v>
      </c>
      <c r="L42" s="112">
        <v>4015</v>
      </c>
      <c r="M42" s="113">
        <v>0.15049289703512</v>
      </c>
      <c r="N42" s="112">
        <v>10068</v>
      </c>
      <c r="O42" s="113">
        <v>0.37737546384796999</v>
      </c>
      <c r="P42" s="112">
        <v>18645</v>
      </c>
      <c r="Q42" s="113">
        <v>0.69886427527269002</v>
      </c>
      <c r="R42" s="112">
        <v>26184</v>
      </c>
      <c r="S42" s="113">
        <v>0.98144608118745003</v>
      </c>
      <c r="T42" s="128">
        <v>10.8611267288879</v>
      </c>
    </row>
    <row r="43" spans="1:20" x14ac:dyDescent="0.2">
      <c r="A43" s="22" t="s">
        <v>38</v>
      </c>
      <c r="B43" s="112">
        <v>32977</v>
      </c>
      <c r="C43" s="112">
        <v>9787</v>
      </c>
      <c r="D43" s="112">
        <v>8632</v>
      </c>
      <c r="E43" s="112">
        <v>6979</v>
      </c>
      <c r="F43" s="112">
        <v>7579</v>
      </c>
      <c r="G43" s="112">
        <v>4838</v>
      </c>
      <c r="H43" s="112">
        <v>1665</v>
      </c>
      <c r="I43" s="112">
        <v>820</v>
      </c>
      <c r="J43" s="112">
        <v>188</v>
      </c>
      <c r="K43" s="115">
        <v>68</v>
      </c>
      <c r="L43" s="112">
        <v>9787</v>
      </c>
      <c r="M43" s="113">
        <v>0.29678260605876999</v>
      </c>
      <c r="N43" s="112">
        <v>18419</v>
      </c>
      <c r="O43" s="113">
        <v>0.55854080116445004</v>
      </c>
      <c r="P43" s="112">
        <v>25398</v>
      </c>
      <c r="Q43" s="113">
        <v>0.77017315098401995</v>
      </c>
      <c r="R43" s="112">
        <v>31901</v>
      </c>
      <c r="S43" s="113">
        <v>0.96737119810776995</v>
      </c>
      <c r="T43" s="128">
        <v>9.5194074658095005</v>
      </c>
    </row>
    <row r="44" spans="1:20" x14ac:dyDescent="0.2">
      <c r="A44" s="22" t="s">
        <v>69</v>
      </c>
      <c r="B44" s="112">
        <v>6680</v>
      </c>
      <c r="C44" s="112">
        <v>5564</v>
      </c>
      <c r="D44" s="112">
        <v>756</v>
      </c>
      <c r="E44" s="112">
        <v>231</v>
      </c>
      <c r="F44" s="112">
        <v>129</v>
      </c>
      <c r="G44" s="112">
        <v>77</v>
      </c>
      <c r="H44" s="112">
        <v>37</v>
      </c>
      <c r="I44" s="112">
        <v>11</v>
      </c>
      <c r="J44" s="112">
        <v>4</v>
      </c>
      <c r="K44" s="112">
        <v>0</v>
      </c>
      <c r="L44" s="112">
        <v>5564</v>
      </c>
      <c r="M44" s="113">
        <v>0.83293413173652997</v>
      </c>
      <c r="N44" s="112">
        <v>6320</v>
      </c>
      <c r="O44" s="113">
        <v>0.94610778443113996</v>
      </c>
      <c r="P44" s="112">
        <v>6551</v>
      </c>
      <c r="Q44" s="113">
        <v>0.98068862275448998</v>
      </c>
      <c r="R44" s="112">
        <v>6665</v>
      </c>
      <c r="S44" s="113">
        <v>0.99775449101795999</v>
      </c>
      <c r="T44" s="128">
        <v>2.5693113772455098</v>
      </c>
    </row>
    <row r="45" spans="1:20" x14ac:dyDescent="0.2">
      <c r="A45" s="22" t="s">
        <v>80</v>
      </c>
      <c r="B45" s="112">
        <v>1269</v>
      </c>
      <c r="C45" s="112">
        <v>118</v>
      </c>
      <c r="D45" s="112">
        <v>680</v>
      </c>
      <c r="E45" s="115">
        <v>447</v>
      </c>
      <c r="F45" s="115">
        <v>24</v>
      </c>
      <c r="G45" s="115">
        <v>23</v>
      </c>
      <c r="H45" s="115">
        <v>1</v>
      </c>
      <c r="I45" s="115">
        <v>0</v>
      </c>
      <c r="J45" s="115">
        <v>0</v>
      </c>
      <c r="K45" s="115">
        <v>0</v>
      </c>
      <c r="L45" s="112">
        <v>118</v>
      </c>
      <c r="M45" s="113">
        <v>9.2986603624899994E-2</v>
      </c>
      <c r="N45" s="112">
        <v>798</v>
      </c>
      <c r="O45" s="113">
        <v>0.62884160756500995</v>
      </c>
      <c r="P45" s="112">
        <v>1245</v>
      </c>
      <c r="Q45" s="113">
        <v>0.98108747044917</v>
      </c>
      <c r="R45" s="112">
        <v>1269</v>
      </c>
      <c r="S45" s="113">
        <v>1</v>
      </c>
      <c r="T45" s="128">
        <v>6.0709219858156001</v>
      </c>
    </row>
    <row r="46" spans="1:20" x14ac:dyDescent="0.2">
      <c r="A46" s="131" t="s">
        <v>44</v>
      </c>
      <c r="B46" s="120">
        <v>458558</v>
      </c>
      <c r="C46" s="120">
        <v>244198</v>
      </c>
      <c r="D46" s="120">
        <v>130168</v>
      </c>
      <c r="E46" s="120">
        <v>56256</v>
      </c>
      <c r="F46" s="120">
        <v>27936</v>
      </c>
      <c r="G46" s="120">
        <v>22470</v>
      </c>
      <c r="H46" s="120">
        <v>3983</v>
      </c>
      <c r="I46" s="120">
        <v>1293</v>
      </c>
      <c r="J46" s="120">
        <v>167</v>
      </c>
      <c r="K46" s="120">
        <v>23</v>
      </c>
      <c r="L46" s="120">
        <v>244198</v>
      </c>
      <c r="M46" s="121">
        <v>0.53253459758635002</v>
      </c>
      <c r="N46" s="120">
        <v>374366</v>
      </c>
      <c r="O46" s="121">
        <v>0.81639836182118997</v>
      </c>
      <c r="P46" s="120">
        <v>430622</v>
      </c>
      <c r="Q46" s="121">
        <v>0.93907858984032999</v>
      </c>
      <c r="R46" s="120">
        <v>457075</v>
      </c>
      <c r="S46" s="121">
        <v>0.99676594890940995</v>
      </c>
      <c r="T46" s="122">
        <v>4.4914819935537098</v>
      </c>
    </row>
    <row r="47" spans="1:20" x14ac:dyDescent="0.2">
      <c r="A47" s="132" t="s">
        <v>79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3"/>
      <c r="P47" s="112"/>
      <c r="Q47" s="113"/>
      <c r="R47" s="112"/>
      <c r="S47" s="113"/>
      <c r="T47" s="128"/>
    </row>
    <row r="48" spans="1:20" x14ac:dyDescent="0.2">
      <c r="A48" s="22" t="s">
        <v>49</v>
      </c>
      <c r="B48" s="112">
        <v>111395</v>
      </c>
      <c r="C48" s="115">
        <v>43629</v>
      </c>
      <c r="D48" s="112">
        <v>37540</v>
      </c>
      <c r="E48" s="115">
        <v>19422</v>
      </c>
      <c r="F48" s="112">
        <v>10804</v>
      </c>
      <c r="G48" s="112">
        <v>8576</v>
      </c>
      <c r="H48" s="115">
        <v>1586</v>
      </c>
      <c r="I48" s="115">
        <v>560</v>
      </c>
      <c r="J48" s="115">
        <v>71</v>
      </c>
      <c r="K48" s="115">
        <v>11</v>
      </c>
      <c r="L48" s="115">
        <v>43629</v>
      </c>
      <c r="M48" s="116">
        <v>0.39166030791327999</v>
      </c>
      <c r="N48" s="112">
        <v>81169</v>
      </c>
      <c r="O48" s="113">
        <v>0.72865927555096999</v>
      </c>
      <c r="P48" s="112">
        <v>100591</v>
      </c>
      <c r="Q48" s="113">
        <v>0.90301180483863996</v>
      </c>
      <c r="R48" s="112">
        <v>110753</v>
      </c>
      <c r="S48" s="113">
        <v>0.99423672516719996</v>
      </c>
      <c r="T48" s="128">
        <v>5.7865568472552598</v>
      </c>
    </row>
    <row r="49" spans="1:20" x14ac:dyDescent="0.2">
      <c r="A49" s="22" t="s">
        <v>50</v>
      </c>
      <c r="B49" s="112">
        <v>135438</v>
      </c>
      <c r="C49" s="112">
        <v>86372</v>
      </c>
      <c r="D49" s="112">
        <v>31990</v>
      </c>
      <c r="E49" s="112">
        <v>12695</v>
      </c>
      <c r="F49" s="112">
        <v>4381</v>
      </c>
      <c r="G49" s="112">
        <v>3707</v>
      </c>
      <c r="H49" s="112">
        <v>540</v>
      </c>
      <c r="I49" s="112">
        <v>125</v>
      </c>
      <c r="J49" s="112">
        <v>5</v>
      </c>
      <c r="K49" s="115">
        <v>4</v>
      </c>
      <c r="L49" s="112">
        <v>86372</v>
      </c>
      <c r="M49" s="113">
        <v>0.63772353401556003</v>
      </c>
      <c r="N49" s="112">
        <v>118362</v>
      </c>
      <c r="O49" s="113">
        <v>0.87392017011473999</v>
      </c>
      <c r="P49" s="112">
        <v>131057</v>
      </c>
      <c r="Q49" s="113">
        <v>0.96765309588151005</v>
      </c>
      <c r="R49" s="112">
        <v>135304</v>
      </c>
      <c r="S49" s="113">
        <v>0.99901061740427</v>
      </c>
      <c r="T49" s="128">
        <v>3.5253621583307502</v>
      </c>
    </row>
    <row r="50" spans="1:20" x14ac:dyDescent="0.2">
      <c r="A50" s="22" t="s">
        <v>51</v>
      </c>
      <c r="B50" s="112">
        <v>211725</v>
      </c>
      <c r="C50" s="115">
        <v>114197</v>
      </c>
      <c r="D50" s="115">
        <v>60638</v>
      </c>
      <c r="E50" s="115">
        <v>24139</v>
      </c>
      <c r="F50" s="112">
        <v>12751</v>
      </c>
      <c r="G50" s="115">
        <v>10187</v>
      </c>
      <c r="H50" s="115">
        <v>1857</v>
      </c>
      <c r="I50" s="115">
        <v>608</v>
      </c>
      <c r="J50" s="115">
        <v>91</v>
      </c>
      <c r="K50" s="112">
        <v>8</v>
      </c>
      <c r="L50" s="115">
        <v>114197</v>
      </c>
      <c r="M50" s="116">
        <v>0.53936474200023998</v>
      </c>
      <c r="N50" s="115">
        <v>174835</v>
      </c>
      <c r="O50" s="116">
        <v>0.82576455307592</v>
      </c>
      <c r="P50" s="115">
        <v>198974</v>
      </c>
      <c r="Q50" s="116">
        <v>0.93977565237926997</v>
      </c>
      <c r="R50" s="115">
        <v>211018</v>
      </c>
      <c r="S50" s="116">
        <v>0.99666076278190996</v>
      </c>
      <c r="T50" s="128">
        <v>4.4281190223166798</v>
      </c>
    </row>
    <row r="51" spans="1:20" x14ac:dyDescent="0.2">
      <c r="A51" s="131" t="s">
        <v>39</v>
      </c>
      <c r="B51" s="120">
        <v>564740</v>
      </c>
      <c r="C51" s="120">
        <v>174165</v>
      </c>
      <c r="D51" s="120">
        <v>201587</v>
      </c>
      <c r="E51" s="120">
        <v>130273</v>
      </c>
      <c r="F51" s="120">
        <v>58715</v>
      </c>
      <c r="G51" s="120">
        <v>43807</v>
      </c>
      <c r="H51" s="120">
        <v>10065</v>
      </c>
      <c r="I51" s="120">
        <v>4037</v>
      </c>
      <c r="J51" s="120">
        <v>737</v>
      </c>
      <c r="K51" s="120">
        <v>69</v>
      </c>
      <c r="L51" s="120">
        <v>174165</v>
      </c>
      <c r="M51" s="121">
        <f>L51/B51</f>
        <v>0.3083985550872968</v>
      </c>
      <c r="N51" s="120">
        <v>375752</v>
      </c>
      <c r="O51" s="121">
        <f>N51/B51</f>
        <v>0.66535396819775472</v>
      </c>
      <c r="P51" s="120">
        <v>506025</v>
      </c>
      <c r="Q51" s="121">
        <f>P51/B51</f>
        <v>0.89603180224528101</v>
      </c>
      <c r="R51" s="120">
        <v>559897</v>
      </c>
      <c r="S51" s="121">
        <f>R51/B51</f>
        <v>0.99142437227750824</v>
      </c>
      <c r="T51" s="122">
        <f>((C51*1.5)+(D51*4.5)+(E51*9)+(G51*18)+(H51*30)+(I51*48)+(J51*78)+(K51*96))/B51</f>
        <v>6.5325778234231686</v>
      </c>
    </row>
    <row r="52" spans="1:20" x14ac:dyDescent="0.2">
      <c r="A52" s="22" t="s">
        <v>79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4"/>
      <c r="N52" s="115"/>
      <c r="O52" s="114"/>
      <c r="P52" s="115"/>
      <c r="Q52" s="114"/>
      <c r="R52" s="115"/>
      <c r="S52" s="114"/>
      <c r="T52" s="129"/>
    </row>
    <row r="53" spans="1:20" x14ac:dyDescent="0.2">
      <c r="A53" s="22" t="s">
        <v>40</v>
      </c>
      <c r="B53" s="112">
        <v>104376</v>
      </c>
      <c r="C53" s="112">
        <v>4958</v>
      </c>
      <c r="D53" s="112">
        <v>14729</v>
      </c>
      <c r="E53" s="112">
        <v>36546</v>
      </c>
      <c r="F53" s="115">
        <v>48143</v>
      </c>
      <c r="G53" s="115">
        <v>34955</v>
      </c>
      <c r="H53" s="115">
        <v>9219</v>
      </c>
      <c r="I53" s="115">
        <v>3499</v>
      </c>
      <c r="J53" s="115">
        <v>410</v>
      </c>
      <c r="K53" s="115">
        <v>60</v>
      </c>
      <c r="L53" s="112">
        <v>4958</v>
      </c>
      <c r="M53" s="113">
        <v>4.7501341304510003E-2</v>
      </c>
      <c r="N53" s="112">
        <v>19687</v>
      </c>
      <c r="O53" s="113">
        <v>0.18861615697094999</v>
      </c>
      <c r="P53" s="112">
        <v>56233</v>
      </c>
      <c r="Q53" s="113">
        <v>0.53875411972100995</v>
      </c>
      <c r="R53" s="112">
        <v>100407</v>
      </c>
      <c r="S53" s="113">
        <v>0.96197401701540997</v>
      </c>
      <c r="T53" s="128">
        <v>14.506050241434799</v>
      </c>
    </row>
    <row r="54" spans="1:20" x14ac:dyDescent="0.2">
      <c r="A54" s="22" t="s">
        <v>41</v>
      </c>
      <c r="B54" s="112">
        <v>219</v>
      </c>
      <c r="C54" s="115">
        <v>43</v>
      </c>
      <c r="D54" s="112">
        <v>38</v>
      </c>
      <c r="E54" s="115">
        <v>48</v>
      </c>
      <c r="F54" s="115">
        <v>90</v>
      </c>
      <c r="G54" s="115">
        <v>55</v>
      </c>
      <c r="H54" s="115">
        <v>21</v>
      </c>
      <c r="I54" s="115">
        <v>13</v>
      </c>
      <c r="J54" s="115">
        <v>1</v>
      </c>
      <c r="K54" s="115">
        <v>0</v>
      </c>
      <c r="L54" s="115">
        <v>43</v>
      </c>
      <c r="M54" s="116">
        <v>0.19634703196347</v>
      </c>
      <c r="N54" s="112">
        <v>81</v>
      </c>
      <c r="O54" s="113">
        <v>0.36986301369863001</v>
      </c>
      <c r="P54" s="112">
        <v>129</v>
      </c>
      <c r="Q54" s="113">
        <v>0.58904109589040998</v>
      </c>
      <c r="R54" s="112">
        <v>205</v>
      </c>
      <c r="S54" s="113">
        <v>0.93607305936073004</v>
      </c>
      <c r="T54" s="128">
        <v>13.6506849315069</v>
      </c>
    </row>
    <row r="55" spans="1:20" x14ac:dyDescent="0.2">
      <c r="A55" s="22" t="s">
        <v>42</v>
      </c>
      <c r="B55" s="112">
        <v>187826</v>
      </c>
      <c r="C55" s="112">
        <v>95061</v>
      </c>
      <c r="D55" s="112">
        <v>59704</v>
      </c>
      <c r="E55" s="115">
        <v>27183</v>
      </c>
      <c r="F55" s="115">
        <v>5878</v>
      </c>
      <c r="G55" s="115">
        <v>4933</v>
      </c>
      <c r="H55" s="115">
        <v>590</v>
      </c>
      <c r="I55" s="115">
        <v>292</v>
      </c>
      <c r="J55" s="115">
        <v>54</v>
      </c>
      <c r="K55" s="115">
        <v>9</v>
      </c>
      <c r="L55" s="112">
        <v>95061</v>
      </c>
      <c r="M55" s="113">
        <v>0.50611203986668996</v>
      </c>
      <c r="N55" s="112">
        <v>154765</v>
      </c>
      <c r="O55" s="113">
        <v>0.82398070554661995</v>
      </c>
      <c r="P55" s="112">
        <v>181948</v>
      </c>
      <c r="Q55" s="113">
        <v>0.96870507810420003</v>
      </c>
      <c r="R55" s="112">
        <v>187471</v>
      </c>
      <c r="S55" s="113">
        <v>0.99810995282867998</v>
      </c>
      <c r="T55" s="128">
        <v>4.1607258845953199</v>
      </c>
    </row>
    <row r="56" spans="1:20" x14ac:dyDescent="0.2">
      <c r="A56" s="22" t="s">
        <v>80</v>
      </c>
      <c r="B56" s="112">
        <v>272319</v>
      </c>
      <c r="C56" s="112">
        <v>74103</v>
      </c>
      <c r="D56" s="112">
        <v>127116</v>
      </c>
      <c r="E56" s="115">
        <v>66496</v>
      </c>
      <c r="F56" s="115">
        <v>4604</v>
      </c>
      <c r="G56" s="115">
        <v>3864</v>
      </c>
      <c r="H56" s="115">
        <v>235</v>
      </c>
      <c r="I56" s="115">
        <v>233</v>
      </c>
      <c r="J56" s="115">
        <v>272</v>
      </c>
      <c r="K56" s="115">
        <v>0</v>
      </c>
      <c r="L56" s="112">
        <v>74103</v>
      </c>
      <c r="M56" s="113">
        <v>0.27211836118670002</v>
      </c>
      <c r="N56" s="112">
        <v>201219</v>
      </c>
      <c r="O56" s="113">
        <v>0.73890914699304999</v>
      </c>
      <c r="P56" s="112">
        <v>267715</v>
      </c>
      <c r="Q56" s="113">
        <v>0.98309335742272996</v>
      </c>
      <c r="R56" s="112">
        <v>271814</v>
      </c>
      <c r="S56" s="113">
        <v>0.99814555723250997</v>
      </c>
      <c r="T56" s="128">
        <v>5.1066671807696098</v>
      </c>
    </row>
    <row r="57" spans="1:20" x14ac:dyDescent="0.2">
      <c r="A57" s="131" t="s">
        <v>70</v>
      </c>
      <c r="B57" s="120">
        <v>17237</v>
      </c>
      <c r="C57" s="120">
        <v>6131</v>
      </c>
      <c r="D57" s="120">
        <v>5409</v>
      </c>
      <c r="E57" s="120">
        <v>2926</v>
      </c>
      <c r="F57" s="120">
        <v>2771</v>
      </c>
      <c r="G57" s="120">
        <v>1757</v>
      </c>
      <c r="H57" s="120">
        <v>658</v>
      </c>
      <c r="I57" s="120">
        <v>232</v>
      </c>
      <c r="J57" s="120">
        <v>90</v>
      </c>
      <c r="K57" s="120">
        <v>34</v>
      </c>
      <c r="L57" s="120">
        <v>6131</v>
      </c>
      <c r="M57" s="121">
        <v>0.35568834483959</v>
      </c>
      <c r="N57" s="120">
        <v>11540</v>
      </c>
      <c r="O57" s="121">
        <v>0.66949005047281995</v>
      </c>
      <c r="P57" s="120">
        <v>14466</v>
      </c>
      <c r="Q57" s="121">
        <v>0.83924116725648001</v>
      </c>
      <c r="R57" s="120">
        <v>16881</v>
      </c>
      <c r="S57" s="121">
        <v>0.97934675407553995</v>
      </c>
      <c r="T57" s="122">
        <v>7.6960607994430603</v>
      </c>
    </row>
    <row r="58" spans="1:20" x14ac:dyDescent="0.2">
      <c r="A58" s="132" t="s">
        <v>79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  <c r="N58" s="112"/>
      <c r="O58" s="113"/>
      <c r="P58" s="112"/>
      <c r="Q58" s="113"/>
      <c r="R58" s="112"/>
      <c r="S58" s="113"/>
      <c r="T58" s="128"/>
    </row>
    <row r="59" spans="1:20" x14ac:dyDescent="0.2">
      <c r="A59" s="132" t="s">
        <v>71</v>
      </c>
      <c r="B59" s="112">
        <v>11837</v>
      </c>
      <c r="C59" s="112">
        <v>5248</v>
      </c>
      <c r="D59" s="112">
        <v>4569</v>
      </c>
      <c r="E59" s="112">
        <v>1642</v>
      </c>
      <c r="F59" s="112">
        <v>378</v>
      </c>
      <c r="G59" s="112">
        <v>352</v>
      </c>
      <c r="H59" s="112">
        <v>21</v>
      </c>
      <c r="I59" s="112">
        <v>5</v>
      </c>
      <c r="J59" s="112">
        <v>0</v>
      </c>
      <c r="K59" s="112">
        <v>0</v>
      </c>
      <c r="L59" s="112">
        <v>5248</v>
      </c>
      <c r="M59" s="113">
        <v>0.44335557996114</v>
      </c>
      <c r="N59" s="112">
        <v>9817</v>
      </c>
      <c r="O59" s="113">
        <v>0.82934865253019996</v>
      </c>
      <c r="P59" s="112">
        <v>11459</v>
      </c>
      <c r="Q59" s="113">
        <v>0.96806623299823003</v>
      </c>
      <c r="R59" s="112">
        <v>11832</v>
      </c>
      <c r="S59" s="113">
        <v>0.99957759567458004</v>
      </c>
      <c r="T59" s="128">
        <v>4.2592295345104301</v>
      </c>
    </row>
    <row r="60" spans="1:20" x14ac:dyDescent="0.2">
      <c r="A60" s="132" t="s">
        <v>72</v>
      </c>
      <c r="B60" s="112">
        <v>2616</v>
      </c>
      <c r="C60" s="112">
        <v>92</v>
      </c>
      <c r="D60" s="112">
        <v>80</v>
      </c>
      <c r="E60" s="112">
        <v>450</v>
      </c>
      <c r="F60" s="112">
        <v>1994</v>
      </c>
      <c r="G60" s="112">
        <v>1105</v>
      </c>
      <c r="H60" s="112">
        <v>574</v>
      </c>
      <c r="I60" s="112">
        <v>203</v>
      </c>
      <c r="J60" s="112">
        <v>85</v>
      </c>
      <c r="K60" s="115">
        <v>27</v>
      </c>
      <c r="L60" s="112">
        <v>92</v>
      </c>
      <c r="M60" s="113">
        <v>3.516819571865E-2</v>
      </c>
      <c r="N60" s="112">
        <v>172</v>
      </c>
      <c r="O60" s="113">
        <v>6.5749235474010001E-2</v>
      </c>
      <c r="P60" s="112">
        <v>622</v>
      </c>
      <c r="Q60" s="113">
        <v>0.23776758409786</v>
      </c>
      <c r="R60" s="112">
        <v>2301</v>
      </c>
      <c r="S60" s="113">
        <v>0.87958715596329995</v>
      </c>
      <c r="T60" s="128">
        <v>23.174311926605501</v>
      </c>
    </row>
    <row r="61" spans="1:20" x14ac:dyDescent="0.2">
      <c r="A61" s="132" t="s">
        <v>55</v>
      </c>
      <c r="B61" s="112">
        <v>1565</v>
      </c>
      <c r="C61" s="112">
        <v>219</v>
      </c>
      <c r="D61" s="112">
        <v>502</v>
      </c>
      <c r="E61" s="112">
        <v>524</v>
      </c>
      <c r="F61" s="112">
        <v>320</v>
      </c>
      <c r="G61" s="112">
        <v>227</v>
      </c>
      <c r="H61" s="112">
        <v>63</v>
      </c>
      <c r="I61" s="112">
        <v>24</v>
      </c>
      <c r="J61" s="112">
        <v>5</v>
      </c>
      <c r="K61" s="112">
        <v>1</v>
      </c>
      <c r="L61" s="112">
        <v>219</v>
      </c>
      <c r="M61" s="113">
        <v>0.13993610223642</v>
      </c>
      <c r="N61" s="112">
        <v>721</v>
      </c>
      <c r="O61" s="113">
        <v>0.46070287539936</v>
      </c>
      <c r="P61" s="112">
        <v>1245</v>
      </c>
      <c r="Q61" s="113">
        <v>0.79552715654952</v>
      </c>
      <c r="R61" s="112">
        <v>1535</v>
      </c>
      <c r="S61" s="113">
        <v>0.98083067092651999</v>
      </c>
      <c r="T61" s="128">
        <v>9.5319488817891393</v>
      </c>
    </row>
    <row r="62" spans="1:20" x14ac:dyDescent="0.2">
      <c r="A62" s="132" t="s">
        <v>73</v>
      </c>
      <c r="B62" s="112">
        <v>6</v>
      </c>
      <c r="C62" s="112">
        <v>0</v>
      </c>
      <c r="D62" s="112">
        <v>0</v>
      </c>
      <c r="E62" s="112">
        <v>0</v>
      </c>
      <c r="F62" s="112">
        <v>6</v>
      </c>
      <c r="G62" s="112">
        <v>0</v>
      </c>
      <c r="H62" s="112">
        <v>0</v>
      </c>
      <c r="I62" s="112">
        <v>0</v>
      </c>
      <c r="J62" s="115">
        <v>0</v>
      </c>
      <c r="K62" s="112">
        <v>6</v>
      </c>
      <c r="L62" s="112">
        <v>0</v>
      </c>
      <c r="M62" s="113">
        <v>0</v>
      </c>
      <c r="N62" s="112">
        <v>0</v>
      </c>
      <c r="O62" s="113">
        <v>0</v>
      </c>
      <c r="P62" s="112">
        <v>0</v>
      </c>
      <c r="Q62" s="113">
        <v>0</v>
      </c>
      <c r="R62" s="112">
        <v>0</v>
      </c>
      <c r="S62" s="113">
        <v>0</v>
      </c>
      <c r="T62" s="128">
        <v>96</v>
      </c>
    </row>
    <row r="63" spans="1:20" x14ac:dyDescent="0.2">
      <c r="A63" s="132" t="s">
        <v>74</v>
      </c>
      <c r="B63" s="112">
        <v>537</v>
      </c>
      <c r="C63" s="112">
        <v>377</v>
      </c>
      <c r="D63" s="112">
        <v>104</v>
      </c>
      <c r="E63" s="112">
        <v>48</v>
      </c>
      <c r="F63" s="112">
        <v>8</v>
      </c>
      <c r="G63" s="112">
        <v>8</v>
      </c>
      <c r="H63" s="112">
        <v>0</v>
      </c>
      <c r="I63" s="112">
        <v>0</v>
      </c>
      <c r="J63" s="112">
        <v>0</v>
      </c>
      <c r="K63" s="112">
        <v>0</v>
      </c>
      <c r="L63" s="112">
        <v>377</v>
      </c>
      <c r="M63" s="113">
        <v>0.70204841713221999</v>
      </c>
      <c r="N63" s="112">
        <v>481</v>
      </c>
      <c r="O63" s="113">
        <v>0.89571694599628005</v>
      </c>
      <c r="P63" s="112">
        <v>529</v>
      </c>
      <c r="Q63" s="113">
        <v>0.98510242085661004</v>
      </c>
      <c r="R63" s="112">
        <v>537</v>
      </c>
      <c r="S63" s="113">
        <v>1</v>
      </c>
      <c r="T63" s="128">
        <v>2.9972067039106101</v>
      </c>
    </row>
    <row r="64" spans="1:20" x14ac:dyDescent="0.2">
      <c r="A64" s="132" t="s">
        <v>75</v>
      </c>
      <c r="B64" s="112">
        <v>21</v>
      </c>
      <c r="C64" s="112">
        <v>11</v>
      </c>
      <c r="D64" s="112">
        <v>6</v>
      </c>
      <c r="E64" s="112">
        <v>4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11</v>
      </c>
      <c r="M64" s="113">
        <v>0.52380952380951995</v>
      </c>
      <c r="N64" s="112">
        <v>17</v>
      </c>
      <c r="O64" s="113">
        <v>0.80952380952380998</v>
      </c>
      <c r="P64" s="112">
        <v>21</v>
      </c>
      <c r="Q64" s="113">
        <v>1</v>
      </c>
      <c r="R64" s="112">
        <v>21</v>
      </c>
      <c r="S64" s="113">
        <v>1</v>
      </c>
      <c r="T64" s="128">
        <v>3.78571428571429</v>
      </c>
    </row>
    <row r="65" spans="1:20" x14ac:dyDescent="0.2">
      <c r="A65" s="132" t="s">
        <v>76</v>
      </c>
      <c r="B65" s="112">
        <v>92</v>
      </c>
      <c r="C65" s="112">
        <v>9</v>
      </c>
      <c r="D65" s="112">
        <v>24</v>
      </c>
      <c r="E65" s="112">
        <v>53</v>
      </c>
      <c r="F65" s="112">
        <v>6</v>
      </c>
      <c r="G65" s="112">
        <v>6</v>
      </c>
      <c r="H65" s="112">
        <v>0</v>
      </c>
      <c r="I65" s="112">
        <v>0</v>
      </c>
      <c r="J65" s="112">
        <v>0</v>
      </c>
      <c r="K65" s="112">
        <v>0</v>
      </c>
      <c r="L65" s="112">
        <v>9</v>
      </c>
      <c r="M65" s="113">
        <v>9.7826086956519995E-2</v>
      </c>
      <c r="N65" s="112">
        <v>33</v>
      </c>
      <c r="O65" s="113">
        <v>0.35869565217390997</v>
      </c>
      <c r="P65" s="112">
        <v>86</v>
      </c>
      <c r="Q65" s="113">
        <v>0.93478260869565</v>
      </c>
      <c r="R65" s="112">
        <v>92</v>
      </c>
      <c r="S65" s="113">
        <v>1</v>
      </c>
      <c r="T65" s="128">
        <v>7.6793478260869596</v>
      </c>
    </row>
    <row r="66" spans="1:20" x14ac:dyDescent="0.2">
      <c r="A66" s="132" t="s">
        <v>77</v>
      </c>
      <c r="B66" s="112">
        <v>15</v>
      </c>
      <c r="C66" s="112">
        <v>5</v>
      </c>
      <c r="D66" s="112">
        <v>2</v>
      </c>
      <c r="E66" s="112">
        <v>6</v>
      </c>
      <c r="F66" s="112">
        <v>2</v>
      </c>
      <c r="G66" s="112">
        <v>2</v>
      </c>
      <c r="H66" s="112">
        <v>0</v>
      </c>
      <c r="I66" s="112">
        <v>0</v>
      </c>
      <c r="J66" s="112">
        <v>0</v>
      </c>
      <c r="K66" s="112">
        <v>0</v>
      </c>
      <c r="L66" s="112">
        <v>5</v>
      </c>
      <c r="M66" s="113">
        <v>0.33333333333332998</v>
      </c>
      <c r="N66" s="112">
        <v>7</v>
      </c>
      <c r="O66" s="113">
        <v>0.46666666666667</v>
      </c>
      <c r="P66" s="112">
        <v>13</v>
      </c>
      <c r="Q66" s="113">
        <v>0.86666666666667003</v>
      </c>
      <c r="R66" s="112">
        <v>15</v>
      </c>
      <c r="S66" s="113">
        <v>1</v>
      </c>
      <c r="T66" s="128">
        <v>7.1</v>
      </c>
    </row>
    <row r="67" spans="1:20" x14ac:dyDescent="0.2">
      <c r="A67" s="132" t="s">
        <v>78</v>
      </c>
      <c r="B67" s="112">
        <v>30</v>
      </c>
      <c r="C67" s="112">
        <v>5</v>
      </c>
      <c r="D67" s="112">
        <v>6</v>
      </c>
      <c r="E67" s="112">
        <v>13</v>
      </c>
      <c r="F67" s="112">
        <v>6</v>
      </c>
      <c r="G67" s="112">
        <v>6</v>
      </c>
      <c r="H67" s="112">
        <v>0</v>
      </c>
      <c r="I67" s="112">
        <v>0</v>
      </c>
      <c r="J67" s="112">
        <v>0</v>
      </c>
      <c r="K67" s="112">
        <v>0</v>
      </c>
      <c r="L67" s="112">
        <v>5</v>
      </c>
      <c r="M67" s="113">
        <v>0.16666666666666999</v>
      </c>
      <c r="N67" s="112">
        <v>11</v>
      </c>
      <c r="O67" s="113">
        <v>0.36666666666667003</v>
      </c>
      <c r="P67" s="112">
        <v>24</v>
      </c>
      <c r="Q67" s="113">
        <v>0.8</v>
      </c>
      <c r="R67" s="112">
        <v>30</v>
      </c>
      <c r="S67" s="113">
        <v>1</v>
      </c>
      <c r="T67" s="128">
        <v>8.65</v>
      </c>
    </row>
    <row r="68" spans="1:20" x14ac:dyDescent="0.2">
      <c r="A68" s="132" t="s">
        <v>81</v>
      </c>
      <c r="B68" s="112">
        <v>28</v>
      </c>
      <c r="C68" s="112">
        <v>14</v>
      </c>
      <c r="D68" s="112">
        <v>14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14</v>
      </c>
      <c r="M68" s="113">
        <v>0.5</v>
      </c>
      <c r="N68" s="112">
        <v>28</v>
      </c>
      <c r="O68" s="113">
        <v>1</v>
      </c>
      <c r="P68" s="112">
        <v>28</v>
      </c>
      <c r="Q68" s="113">
        <v>1</v>
      </c>
      <c r="R68" s="112">
        <v>28</v>
      </c>
      <c r="S68" s="113">
        <v>1</v>
      </c>
      <c r="T68" s="128">
        <v>3</v>
      </c>
    </row>
    <row r="69" spans="1:20" x14ac:dyDescent="0.2">
      <c r="A69" s="132" t="s">
        <v>82</v>
      </c>
      <c r="B69" s="112">
        <v>154</v>
      </c>
      <c r="C69" s="112">
        <v>61</v>
      </c>
      <c r="D69" s="112">
        <v>41</v>
      </c>
      <c r="E69" s="112">
        <v>49</v>
      </c>
      <c r="F69" s="112">
        <v>3</v>
      </c>
      <c r="G69" s="112">
        <v>3</v>
      </c>
      <c r="H69" s="112">
        <v>0</v>
      </c>
      <c r="I69" s="112">
        <v>0</v>
      </c>
      <c r="J69" s="112">
        <v>0</v>
      </c>
      <c r="K69" s="112">
        <v>0</v>
      </c>
      <c r="L69" s="112">
        <v>61</v>
      </c>
      <c r="M69" s="113">
        <v>0.39610389610390001</v>
      </c>
      <c r="N69" s="112">
        <v>102</v>
      </c>
      <c r="O69" s="113">
        <v>0.66233766233766</v>
      </c>
      <c r="P69" s="112">
        <v>151</v>
      </c>
      <c r="Q69" s="113">
        <v>0.98051948051948001</v>
      </c>
      <c r="R69" s="112">
        <v>154</v>
      </c>
      <c r="S69" s="113">
        <v>1</v>
      </c>
      <c r="T69" s="128">
        <v>5.0064935064935101</v>
      </c>
    </row>
    <row r="70" spans="1:20" x14ac:dyDescent="0.2">
      <c r="A70" s="132" t="s">
        <v>83</v>
      </c>
      <c r="B70" s="112">
        <v>327</v>
      </c>
      <c r="C70" s="112">
        <v>81</v>
      </c>
      <c r="D70" s="112">
        <v>61</v>
      </c>
      <c r="E70" s="112">
        <v>137</v>
      </c>
      <c r="F70" s="112">
        <v>48</v>
      </c>
      <c r="G70" s="112">
        <v>48</v>
      </c>
      <c r="H70" s="112">
        <v>0</v>
      </c>
      <c r="I70" s="112">
        <v>0</v>
      </c>
      <c r="J70" s="112">
        <v>0</v>
      </c>
      <c r="K70" s="112">
        <v>0</v>
      </c>
      <c r="L70" s="112">
        <v>81</v>
      </c>
      <c r="M70" s="113">
        <v>0.24770642201835</v>
      </c>
      <c r="N70" s="112">
        <v>142</v>
      </c>
      <c r="O70" s="113">
        <v>0.43425076452598999</v>
      </c>
      <c r="P70" s="112">
        <v>279</v>
      </c>
      <c r="Q70" s="113">
        <v>0.85321100917431003</v>
      </c>
      <c r="R70" s="112">
        <v>327</v>
      </c>
      <c r="S70" s="113">
        <v>1</v>
      </c>
      <c r="T70" s="128">
        <v>7.6238532110091697</v>
      </c>
    </row>
    <row r="71" spans="1:20" x14ac:dyDescent="0.2">
      <c r="A71" s="132" t="s">
        <v>84</v>
      </c>
      <c r="B71" s="112">
        <v>9</v>
      </c>
      <c r="C71" s="112">
        <v>9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9</v>
      </c>
      <c r="M71" s="113">
        <v>1</v>
      </c>
      <c r="N71" s="112">
        <v>9</v>
      </c>
      <c r="O71" s="113">
        <v>1</v>
      </c>
      <c r="P71" s="112">
        <v>9</v>
      </c>
      <c r="Q71" s="113">
        <v>1</v>
      </c>
      <c r="R71" s="112">
        <v>9</v>
      </c>
      <c r="S71" s="113">
        <v>1</v>
      </c>
      <c r="T71" s="128">
        <v>1.5</v>
      </c>
    </row>
  </sheetData>
  <autoFilter ref="A4:T71" xr:uid="{00000000-0009-0000-0000-000006000000}">
    <filterColumn colId="11" showButton="0"/>
    <filterColumn colId="13" showButton="0"/>
    <filterColumn colId="15" showButton="0"/>
    <filterColumn colId="17" showButton="0"/>
  </autoFilter>
  <mergeCells count="7">
    <mergeCell ref="A2:T2"/>
    <mergeCell ref="A4:A5"/>
    <mergeCell ref="L4:M4"/>
    <mergeCell ref="N4:O4"/>
    <mergeCell ref="P4:Q4"/>
    <mergeCell ref="R4:S4"/>
    <mergeCell ref="B5:K5"/>
  </mergeCells>
  <pageMargins left="0.15748031496062992" right="0.15748031496062992" top="0.62992125984251968" bottom="0.15748031496062992" header="0.31496062992125984" footer="0.15748031496062992"/>
  <pageSetup paperSize="9" scale="50" orientation="landscape" r:id="rId1"/>
  <headerFooter>
    <oddHeader>&amp;LWydział Statystycznej Informacji Zarządczej
Departament Strategii i Funduszy Europejskich
Ministerstwo Sprawiedliwości&amp;R&amp;D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28"/>
  <sheetViews>
    <sheetView topLeftCell="A45" zoomScale="80" zoomScaleNormal="80" workbookViewId="0">
      <selection activeCell="A77" sqref="A77"/>
    </sheetView>
  </sheetViews>
  <sheetFormatPr defaultColWidth="0" defaultRowHeight="10" zeroHeight="1" x14ac:dyDescent="0.2"/>
  <cols>
    <col min="1" max="1" width="58" style="141" customWidth="1"/>
    <col min="2" max="2" width="10.26953125" style="141" customWidth="1"/>
    <col min="3" max="19" width="10.81640625" style="141" customWidth="1"/>
    <col min="20" max="20" width="15.26953125" style="141" customWidth="1"/>
    <col min="21" max="21" width="8" style="157" customWidth="1"/>
    <col min="22" max="16384" width="0" style="141" hidden="1"/>
  </cols>
  <sheetData>
    <row r="1" spans="1:21" s="151" customFormat="1" ht="1.5" customHeight="1" x14ac:dyDescent="0.2">
      <c r="A1" s="153"/>
      <c r="B1" s="154"/>
      <c r="C1" s="155"/>
      <c r="D1" s="153"/>
      <c r="E1" s="154"/>
      <c r="F1" s="153"/>
      <c r="G1" s="153"/>
      <c r="H1" s="153"/>
      <c r="I1" s="153"/>
      <c r="J1" s="153"/>
      <c r="K1" s="153"/>
      <c r="L1" s="152"/>
      <c r="M1" s="152"/>
      <c r="N1" s="153"/>
      <c r="O1" s="153"/>
      <c r="P1" s="153"/>
      <c r="Q1" s="154"/>
      <c r="R1" s="155"/>
      <c r="S1" s="153"/>
      <c r="T1" s="154"/>
      <c r="U1" s="158"/>
    </row>
    <row r="2" spans="1:21" s="157" customFormat="1" x14ac:dyDescent="0.2"/>
    <row r="3" spans="1:21" s="157" customFormat="1" ht="13" x14ac:dyDescent="0.3">
      <c r="A3" s="225" t="s">
        <v>89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1" s="157" customFormat="1" x14ac:dyDescent="0.2"/>
    <row r="5" spans="1:21" ht="61.5" customHeight="1" x14ac:dyDescent="0.2">
      <c r="A5" s="227" t="s">
        <v>17</v>
      </c>
      <c r="B5" s="140" t="s">
        <v>0</v>
      </c>
      <c r="C5" s="139" t="s">
        <v>1</v>
      </c>
      <c r="D5" s="139" t="s">
        <v>2</v>
      </c>
      <c r="E5" s="139" t="s">
        <v>3</v>
      </c>
      <c r="F5" s="140" t="s">
        <v>18</v>
      </c>
      <c r="G5" s="139" t="s">
        <v>4</v>
      </c>
      <c r="H5" s="139" t="s">
        <v>5</v>
      </c>
      <c r="I5" s="139" t="s">
        <v>6</v>
      </c>
      <c r="J5" s="139" t="s">
        <v>7</v>
      </c>
      <c r="K5" s="139" t="s">
        <v>8</v>
      </c>
      <c r="L5" s="229" t="s">
        <v>9</v>
      </c>
      <c r="M5" s="230"/>
      <c r="N5" s="229" t="s">
        <v>10</v>
      </c>
      <c r="O5" s="230"/>
      <c r="P5" s="229" t="s">
        <v>11</v>
      </c>
      <c r="Q5" s="230"/>
      <c r="R5" s="229" t="s">
        <v>12</v>
      </c>
      <c r="S5" s="230"/>
      <c r="T5" s="159" t="s">
        <v>64</v>
      </c>
    </row>
    <row r="6" spans="1:21" ht="11.25" customHeight="1" x14ac:dyDescent="0.2">
      <c r="A6" s="228"/>
      <c r="B6" s="231" t="s">
        <v>13</v>
      </c>
      <c r="C6" s="232"/>
      <c r="D6" s="232"/>
      <c r="E6" s="232"/>
      <c r="F6" s="232"/>
      <c r="G6" s="232"/>
      <c r="H6" s="232"/>
      <c r="I6" s="232"/>
      <c r="J6" s="232"/>
      <c r="K6" s="233"/>
      <c r="L6" s="142" t="s">
        <v>14</v>
      </c>
      <c r="M6" s="142" t="s">
        <v>15</v>
      </c>
      <c r="N6" s="142" t="s">
        <v>14</v>
      </c>
      <c r="O6" s="142" t="s">
        <v>15</v>
      </c>
      <c r="P6" s="142" t="s">
        <v>14</v>
      </c>
      <c r="Q6" s="142" t="s">
        <v>15</v>
      </c>
      <c r="R6" s="142" t="s">
        <v>14</v>
      </c>
      <c r="S6" s="142" t="s">
        <v>15</v>
      </c>
      <c r="T6" s="142" t="s">
        <v>16</v>
      </c>
    </row>
    <row r="7" spans="1:21" s="151" customFormat="1" x14ac:dyDescent="0.2">
      <c r="A7" s="156">
        <v>0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7"/>
    </row>
    <row r="8" spans="1:21" x14ac:dyDescent="0.2">
      <c r="A8" s="143" t="s">
        <v>19</v>
      </c>
      <c r="B8" s="35">
        <v>6571803</v>
      </c>
      <c r="C8" s="35">
        <v>3049684</v>
      </c>
      <c r="D8" s="35">
        <v>1958425</v>
      </c>
      <c r="E8" s="35">
        <v>1052310</v>
      </c>
      <c r="F8" s="35">
        <v>511384</v>
      </c>
      <c r="G8" s="35">
        <v>379161</v>
      </c>
      <c r="H8" s="35">
        <v>82166</v>
      </c>
      <c r="I8" s="35">
        <v>31574</v>
      </c>
      <c r="J8" s="35">
        <v>15349</v>
      </c>
      <c r="K8" s="35">
        <v>3134</v>
      </c>
      <c r="L8" s="35">
        <v>3049684</v>
      </c>
      <c r="M8" s="37">
        <f>L8/B8</f>
        <v>0.46405590672757535</v>
      </c>
      <c r="N8" s="35">
        <v>5008109</v>
      </c>
      <c r="O8" s="37">
        <f>N8/B8</f>
        <v>0.7620601226177961</v>
      </c>
      <c r="P8" s="35">
        <v>6060419</v>
      </c>
      <c r="Q8" s="37">
        <f>P8/B8</f>
        <v>0.92218512940816999</v>
      </c>
      <c r="R8" s="35">
        <v>6521746</v>
      </c>
      <c r="S8" s="37">
        <f>R8/B8</f>
        <v>0.99238306443452429</v>
      </c>
      <c r="T8" s="144">
        <f>((C8*1.5)+(D8*4.5)+(E8*9)+(G8*18)+(H8*30)+(I8*48)+(J8*78)+(K8*96))/B8</f>
        <v>5.3503953937754982</v>
      </c>
    </row>
    <row r="9" spans="1:21" x14ac:dyDescent="0.2">
      <c r="A9" s="145" t="s">
        <v>20</v>
      </c>
      <c r="B9" s="35">
        <v>241826</v>
      </c>
      <c r="C9" s="35">
        <v>72809</v>
      </c>
      <c r="D9" s="35">
        <v>70011</v>
      </c>
      <c r="E9" s="35">
        <v>57908</v>
      </c>
      <c r="F9" s="35">
        <v>41098</v>
      </c>
      <c r="G9" s="35">
        <v>28494</v>
      </c>
      <c r="H9" s="35">
        <v>7264</v>
      </c>
      <c r="I9" s="35">
        <v>3865</v>
      </c>
      <c r="J9" s="35">
        <v>1175</v>
      </c>
      <c r="K9" s="35">
        <v>300</v>
      </c>
      <c r="L9" s="35">
        <v>72809</v>
      </c>
      <c r="M9" s="37">
        <v>0.30108011545490998</v>
      </c>
      <c r="N9" s="35">
        <v>142820</v>
      </c>
      <c r="O9" s="37">
        <v>0.59058992829555002</v>
      </c>
      <c r="P9" s="35">
        <v>200728</v>
      </c>
      <c r="Q9" s="37">
        <v>0.83005135924176998</v>
      </c>
      <c r="R9" s="35">
        <v>236486</v>
      </c>
      <c r="S9" s="37">
        <v>0.97791800716217003</v>
      </c>
      <c r="T9" s="144">
        <v>8.1968729582427002</v>
      </c>
    </row>
    <row r="10" spans="1:21" x14ac:dyDescent="0.2">
      <c r="A10" s="146" t="s">
        <v>28</v>
      </c>
      <c r="B10" s="35">
        <v>147267</v>
      </c>
      <c r="C10" s="35">
        <v>42830</v>
      </c>
      <c r="D10" s="35">
        <v>45776</v>
      </c>
      <c r="E10" s="35">
        <v>35862</v>
      </c>
      <c r="F10" s="35">
        <v>22799</v>
      </c>
      <c r="G10" s="35">
        <v>16434</v>
      </c>
      <c r="H10" s="35">
        <v>3845</v>
      </c>
      <c r="I10" s="35">
        <v>1818</v>
      </c>
      <c r="J10" s="35">
        <v>543</v>
      </c>
      <c r="K10" s="35">
        <v>159</v>
      </c>
      <c r="L10" s="35">
        <v>42830</v>
      </c>
      <c r="M10" s="37">
        <v>0.29083229779924002</v>
      </c>
      <c r="N10" s="35">
        <v>88606</v>
      </c>
      <c r="O10" s="37">
        <v>0.60166907725424001</v>
      </c>
      <c r="P10" s="35">
        <v>124468</v>
      </c>
      <c r="Q10" s="37">
        <v>0.84518595476243996</v>
      </c>
      <c r="R10" s="35">
        <v>144747</v>
      </c>
      <c r="S10" s="37">
        <v>0.98288822343090998</v>
      </c>
      <c r="T10" s="144">
        <v>7.8024200941147699</v>
      </c>
    </row>
    <row r="11" spans="1:21" x14ac:dyDescent="0.2">
      <c r="A11" s="147" t="s">
        <v>79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98"/>
      <c r="N11" s="38"/>
      <c r="O11" s="98"/>
      <c r="P11" s="38"/>
      <c r="Q11" s="98"/>
      <c r="R11" s="38"/>
      <c r="S11" s="98"/>
      <c r="T11" s="98"/>
    </row>
    <row r="12" spans="1:21" x14ac:dyDescent="0.2">
      <c r="A12" s="147" t="s">
        <v>29</v>
      </c>
      <c r="B12" s="35">
        <v>104694</v>
      </c>
      <c r="C12" s="35">
        <v>22199</v>
      </c>
      <c r="D12" s="35">
        <v>34430</v>
      </c>
      <c r="E12" s="35">
        <v>27597</v>
      </c>
      <c r="F12" s="35">
        <v>20468</v>
      </c>
      <c r="G12" s="35">
        <v>14483</v>
      </c>
      <c r="H12" s="35">
        <v>3592</v>
      </c>
      <c r="I12" s="35">
        <v>1730</v>
      </c>
      <c r="J12" s="35">
        <v>510</v>
      </c>
      <c r="K12" s="35">
        <v>153</v>
      </c>
      <c r="L12" s="35">
        <v>22199</v>
      </c>
      <c r="M12" s="37">
        <v>0.21203698397234</v>
      </c>
      <c r="N12" s="35">
        <v>56629</v>
      </c>
      <c r="O12" s="37">
        <v>0.54090014709533996</v>
      </c>
      <c r="P12" s="35">
        <v>84226</v>
      </c>
      <c r="Q12" s="37">
        <v>0.80449691481842001</v>
      </c>
      <c r="R12" s="35">
        <v>102301</v>
      </c>
      <c r="S12" s="37">
        <v>0.97714291172369006</v>
      </c>
      <c r="T12" s="144">
        <v>9.0030804057539093</v>
      </c>
    </row>
    <row r="13" spans="1:21" x14ac:dyDescent="0.2">
      <c r="A13" s="147" t="s">
        <v>30</v>
      </c>
      <c r="B13" s="35">
        <v>328</v>
      </c>
      <c r="C13" s="35">
        <v>46</v>
      </c>
      <c r="D13" s="35">
        <v>32</v>
      </c>
      <c r="E13" s="35">
        <v>77</v>
      </c>
      <c r="F13" s="35">
        <v>173</v>
      </c>
      <c r="G13" s="35">
        <v>103</v>
      </c>
      <c r="H13" s="35">
        <v>34</v>
      </c>
      <c r="I13" s="35">
        <v>23</v>
      </c>
      <c r="J13" s="35">
        <v>13</v>
      </c>
      <c r="K13" s="35">
        <v>0</v>
      </c>
      <c r="L13" s="35">
        <v>46</v>
      </c>
      <c r="M13" s="37">
        <v>0.14024390243901999</v>
      </c>
      <c r="N13" s="35">
        <v>78</v>
      </c>
      <c r="O13" s="37">
        <v>0.23780487804878001</v>
      </c>
      <c r="P13" s="35">
        <v>155</v>
      </c>
      <c r="Q13" s="37">
        <v>0.47256097560976001</v>
      </c>
      <c r="R13" s="35">
        <v>292</v>
      </c>
      <c r="S13" s="37">
        <v>0.89024390243901996</v>
      </c>
      <c r="T13" s="144">
        <v>17.981707317073202</v>
      </c>
    </row>
    <row r="14" spans="1:21" x14ac:dyDescent="0.2">
      <c r="A14" s="147" t="s">
        <v>66</v>
      </c>
      <c r="B14" s="35">
        <v>16487</v>
      </c>
      <c r="C14" s="35">
        <v>4405</v>
      </c>
      <c r="D14" s="35">
        <v>5525</v>
      </c>
      <c r="E14" s="35">
        <v>5300</v>
      </c>
      <c r="F14" s="35">
        <v>1257</v>
      </c>
      <c r="G14" s="35">
        <v>1097</v>
      </c>
      <c r="H14" s="35">
        <v>115</v>
      </c>
      <c r="I14" s="35">
        <v>39</v>
      </c>
      <c r="J14" s="35">
        <v>5</v>
      </c>
      <c r="K14" s="35">
        <v>1</v>
      </c>
      <c r="L14" s="35">
        <v>4405</v>
      </c>
      <c r="M14" s="37">
        <v>0.26718020258385</v>
      </c>
      <c r="N14" s="35">
        <v>9930</v>
      </c>
      <c r="O14" s="37">
        <v>0.60229271547280006</v>
      </c>
      <c r="P14" s="35">
        <v>15230</v>
      </c>
      <c r="Q14" s="37">
        <v>0.92375811245224004</v>
      </c>
      <c r="R14" s="35">
        <v>16442</v>
      </c>
      <c r="S14" s="37">
        <v>0.99727057681810005</v>
      </c>
      <c r="T14" s="144">
        <v>6.3519136289197498</v>
      </c>
    </row>
    <row r="15" spans="1:21" x14ac:dyDescent="0.2">
      <c r="A15" s="147" t="s">
        <v>32</v>
      </c>
      <c r="B15" s="35">
        <v>14637</v>
      </c>
      <c r="C15" s="35">
        <v>8018</v>
      </c>
      <c r="D15" s="35">
        <v>4161</v>
      </c>
      <c r="E15" s="35">
        <v>1961</v>
      </c>
      <c r="F15" s="35">
        <v>497</v>
      </c>
      <c r="G15" s="35">
        <v>417</v>
      </c>
      <c r="H15" s="35">
        <v>58</v>
      </c>
      <c r="I15" s="35">
        <v>14</v>
      </c>
      <c r="J15" s="35">
        <v>4</v>
      </c>
      <c r="K15" s="35">
        <v>4</v>
      </c>
      <c r="L15" s="35">
        <v>8018</v>
      </c>
      <c r="M15" s="37">
        <v>0.54778984764637995</v>
      </c>
      <c r="N15" s="35">
        <v>12179</v>
      </c>
      <c r="O15" s="37">
        <v>0.83206941313111005</v>
      </c>
      <c r="P15" s="35">
        <v>14140</v>
      </c>
      <c r="Q15" s="37">
        <v>0.96604495456718997</v>
      </c>
      <c r="R15" s="35">
        <v>14615</v>
      </c>
      <c r="S15" s="37">
        <v>0.99849695975951003</v>
      </c>
      <c r="T15" s="144">
        <v>4.0318712850994096</v>
      </c>
    </row>
    <row r="16" spans="1:21" x14ac:dyDescent="0.2">
      <c r="A16" s="147" t="s">
        <v>33</v>
      </c>
      <c r="B16" s="35">
        <v>11121</v>
      </c>
      <c r="C16" s="35">
        <v>8162</v>
      </c>
      <c r="D16" s="35">
        <v>1628</v>
      </c>
      <c r="E16" s="35">
        <v>927</v>
      </c>
      <c r="F16" s="35">
        <v>404</v>
      </c>
      <c r="G16" s="35">
        <v>334</v>
      </c>
      <c r="H16" s="35">
        <v>46</v>
      </c>
      <c r="I16" s="35">
        <v>12</v>
      </c>
      <c r="J16" s="35">
        <v>11</v>
      </c>
      <c r="K16" s="35">
        <v>1</v>
      </c>
      <c r="L16" s="35">
        <v>8162</v>
      </c>
      <c r="M16" s="37">
        <v>0.73392680514342001</v>
      </c>
      <c r="N16" s="35">
        <v>9790</v>
      </c>
      <c r="O16" s="37">
        <v>0.88031651829871005</v>
      </c>
      <c r="P16" s="35">
        <v>10717</v>
      </c>
      <c r="Q16" s="37">
        <v>0.96367233162485</v>
      </c>
      <c r="R16" s="35">
        <v>11097</v>
      </c>
      <c r="S16" s="37">
        <v>0.99784192069058997</v>
      </c>
      <c r="T16" s="144">
        <v>3.31211222012409</v>
      </c>
    </row>
    <row r="17" spans="1:20" x14ac:dyDescent="0.2">
      <c r="A17" s="146" t="s">
        <v>34</v>
      </c>
      <c r="B17" s="35">
        <v>5852</v>
      </c>
      <c r="C17" s="35">
        <v>2177</v>
      </c>
      <c r="D17" s="35">
        <v>1912</v>
      </c>
      <c r="E17" s="35">
        <v>1116</v>
      </c>
      <c r="F17" s="35">
        <v>647</v>
      </c>
      <c r="G17" s="35">
        <v>391</v>
      </c>
      <c r="H17" s="35">
        <v>64</v>
      </c>
      <c r="I17" s="35">
        <v>65</v>
      </c>
      <c r="J17" s="35">
        <v>72</v>
      </c>
      <c r="K17" s="35">
        <v>55</v>
      </c>
      <c r="L17" s="35">
        <v>2177</v>
      </c>
      <c r="M17" s="37">
        <v>0.37200956937799001</v>
      </c>
      <c r="N17" s="35">
        <v>4089</v>
      </c>
      <c r="O17" s="37">
        <v>0.69873547505125999</v>
      </c>
      <c r="P17" s="35">
        <v>5205</v>
      </c>
      <c r="Q17" s="37">
        <v>0.88943950786056003</v>
      </c>
      <c r="R17" s="35">
        <v>5660</v>
      </c>
      <c r="S17" s="37">
        <v>0.96719070403281004</v>
      </c>
      <c r="T17" s="144">
        <v>7.6704545454545503</v>
      </c>
    </row>
    <row r="18" spans="1:20" x14ac:dyDescent="0.2">
      <c r="A18" s="147" t="s">
        <v>79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8"/>
      <c r="N18" s="38"/>
      <c r="O18" s="98"/>
      <c r="P18" s="38"/>
      <c r="Q18" s="98"/>
      <c r="R18" s="38"/>
      <c r="S18" s="98"/>
      <c r="T18" s="98"/>
    </row>
    <row r="19" spans="1:20" x14ac:dyDescent="0.2">
      <c r="A19" s="147" t="s">
        <v>35</v>
      </c>
      <c r="B19" s="35">
        <v>5852</v>
      </c>
      <c r="C19" s="35">
        <v>2177</v>
      </c>
      <c r="D19" s="35">
        <v>1912</v>
      </c>
      <c r="E19" s="35">
        <v>1116</v>
      </c>
      <c r="F19" s="35">
        <v>647</v>
      </c>
      <c r="G19" s="35">
        <v>391</v>
      </c>
      <c r="H19" s="35">
        <v>64</v>
      </c>
      <c r="I19" s="35">
        <v>65</v>
      </c>
      <c r="J19" s="35">
        <v>72</v>
      </c>
      <c r="K19" s="35">
        <v>55</v>
      </c>
      <c r="L19" s="35">
        <v>2177</v>
      </c>
      <c r="M19" s="37">
        <v>0.37200956937799001</v>
      </c>
      <c r="N19" s="35">
        <v>4089</v>
      </c>
      <c r="O19" s="37">
        <v>0.69873547505125999</v>
      </c>
      <c r="P19" s="35">
        <v>5205</v>
      </c>
      <c r="Q19" s="37">
        <v>0.88943950786056003</v>
      </c>
      <c r="R19" s="35">
        <v>5660</v>
      </c>
      <c r="S19" s="37">
        <v>0.96719070403281004</v>
      </c>
      <c r="T19" s="144">
        <v>7.6704545454545503</v>
      </c>
    </row>
    <row r="20" spans="1:20" x14ac:dyDescent="0.2">
      <c r="A20" s="146" t="s">
        <v>67</v>
      </c>
      <c r="B20" s="35">
        <v>65256</v>
      </c>
      <c r="C20" s="35">
        <v>18565</v>
      </c>
      <c r="D20" s="35">
        <v>17105</v>
      </c>
      <c r="E20" s="35">
        <v>16567</v>
      </c>
      <c r="F20" s="35">
        <v>13019</v>
      </c>
      <c r="G20" s="35">
        <v>8993</v>
      </c>
      <c r="H20" s="35">
        <v>2408</v>
      </c>
      <c r="I20" s="35">
        <v>1260</v>
      </c>
      <c r="J20" s="35">
        <v>294</v>
      </c>
      <c r="K20" s="35">
        <v>64</v>
      </c>
      <c r="L20" s="35">
        <v>18565</v>
      </c>
      <c r="M20" s="37">
        <v>0.28449491234522001</v>
      </c>
      <c r="N20" s="35">
        <v>35670</v>
      </c>
      <c r="O20" s="37">
        <v>0.54661640308936998</v>
      </c>
      <c r="P20" s="35">
        <v>52237</v>
      </c>
      <c r="Q20" s="37">
        <v>0.80049344121612998</v>
      </c>
      <c r="R20" s="35">
        <v>63638</v>
      </c>
      <c r="S20" s="37">
        <v>0.97520534510237</v>
      </c>
      <c r="T20" s="144">
        <v>8.8511860978300803</v>
      </c>
    </row>
    <row r="21" spans="1:20" x14ac:dyDescent="0.2">
      <c r="A21" s="147" t="s">
        <v>79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98"/>
      <c r="N21" s="38"/>
      <c r="O21" s="98"/>
      <c r="P21" s="38"/>
      <c r="Q21" s="98"/>
      <c r="R21" s="38"/>
      <c r="S21" s="98"/>
      <c r="T21" s="98"/>
    </row>
    <row r="22" spans="1:20" x14ac:dyDescent="0.2">
      <c r="A22" s="147" t="s">
        <v>37</v>
      </c>
      <c r="B22" s="35">
        <v>64092</v>
      </c>
      <c r="C22" s="35">
        <v>18012</v>
      </c>
      <c r="D22" s="35">
        <v>16934</v>
      </c>
      <c r="E22" s="35">
        <v>16425</v>
      </c>
      <c r="F22" s="35">
        <v>12721</v>
      </c>
      <c r="G22" s="35">
        <v>8889</v>
      </c>
      <c r="H22" s="35">
        <v>2344</v>
      </c>
      <c r="I22" s="35">
        <v>1176</v>
      </c>
      <c r="J22" s="35">
        <v>257</v>
      </c>
      <c r="K22" s="35">
        <v>55</v>
      </c>
      <c r="L22" s="35">
        <v>18012</v>
      </c>
      <c r="M22" s="37">
        <v>0.28103351432315998</v>
      </c>
      <c r="N22" s="35">
        <v>34946</v>
      </c>
      <c r="O22" s="37">
        <v>0.54524745678088005</v>
      </c>
      <c r="P22" s="35">
        <v>51371</v>
      </c>
      <c r="Q22" s="37">
        <v>0.80151969044499005</v>
      </c>
      <c r="R22" s="35">
        <v>62604</v>
      </c>
      <c r="S22" s="37">
        <v>0.97678337390002001</v>
      </c>
      <c r="T22" s="144">
        <v>8.7864632091368708</v>
      </c>
    </row>
    <row r="23" spans="1:20" x14ac:dyDescent="0.2">
      <c r="A23" s="147" t="s">
        <v>38</v>
      </c>
      <c r="B23" s="35">
        <v>1164</v>
      </c>
      <c r="C23" s="35">
        <v>553</v>
      </c>
      <c r="D23" s="35">
        <v>171</v>
      </c>
      <c r="E23" s="35">
        <v>142</v>
      </c>
      <c r="F23" s="35">
        <v>298</v>
      </c>
      <c r="G23" s="35">
        <v>104</v>
      </c>
      <c r="H23" s="35">
        <v>64</v>
      </c>
      <c r="I23" s="35">
        <v>84</v>
      </c>
      <c r="J23" s="35">
        <v>37</v>
      </c>
      <c r="K23" s="35">
        <v>9</v>
      </c>
      <c r="L23" s="35">
        <v>553</v>
      </c>
      <c r="M23" s="37">
        <v>0.47508591065292</v>
      </c>
      <c r="N23" s="35">
        <v>724</v>
      </c>
      <c r="O23" s="37">
        <v>0.62199312714777</v>
      </c>
      <c r="P23" s="35">
        <v>866</v>
      </c>
      <c r="Q23" s="37">
        <v>0.74398625429553</v>
      </c>
      <c r="R23" s="35">
        <v>1034</v>
      </c>
      <c r="S23" s="37">
        <v>0.88831615120274998</v>
      </c>
      <c r="T23" s="144">
        <v>12.4149484536083</v>
      </c>
    </row>
    <row r="24" spans="1:20" x14ac:dyDescent="0.2">
      <c r="A24" s="146" t="s">
        <v>39</v>
      </c>
      <c r="B24" s="35">
        <v>23451</v>
      </c>
      <c r="C24" s="35">
        <v>9237</v>
      </c>
      <c r="D24" s="35">
        <v>5218</v>
      </c>
      <c r="E24" s="35">
        <v>4363</v>
      </c>
      <c r="F24" s="35">
        <v>4633</v>
      </c>
      <c r="G24" s="35">
        <v>2676</v>
      </c>
      <c r="H24" s="35">
        <v>947</v>
      </c>
      <c r="I24" s="35">
        <v>722</v>
      </c>
      <c r="J24" s="35">
        <v>266</v>
      </c>
      <c r="K24" s="35">
        <v>22</v>
      </c>
      <c r="L24" s="35">
        <v>9237</v>
      </c>
      <c r="M24" s="37">
        <v>0.39388512216963001</v>
      </c>
      <c r="N24" s="35">
        <v>14455</v>
      </c>
      <c r="O24" s="37">
        <v>0.61639162509060996</v>
      </c>
      <c r="P24" s="35">
        <v>18818</v>
      </c>
      <c r="Q24" s="37">
        <v>0.80243912839538001</v>
      </c>
      <c r="R24" s="35">
        <v>22441</v>
      </c>
      <c r="S24" s="37">
        <v>0.95693147413755997</v>
      </c>
      <c r="T24" s="144">
        <v>8.9845848791096294</v>
      </c>
    </row>
    <row r="25" spans="1:20" x14ac:dyDescent="0.2">
      <c r="A25" s="147" t="s">
        <v>79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98"/>
      <c r="N25" s="38"/>
      <c r="O25" s="98"/>
      <c r="P25" s="38"/>
      <c r="Q25" s="98"/>
      <c r="R25" s="38"/>
      <c r="S25" s="98"/>
      <c r="T25" s="98"/>
    </row>
    <row r="26" spans="1:20" x14ac:dyDescent="0.2">
      <c r="A26" s="147" t="s">
        <v>40</v>
      </c>
      <c r="B26" s="35">
        <v>9760</v>
      </c>
      <c r="C26" s="35">
        <v>838</v>
      </c>
      <c r="D26" s="35">
        <v>1886</v>
      </c>
      <c r="E26" s="35">
        <v>2942</v>
      </c>
      <c r="F26" s="35">
        <v>4094</v>
      </c>
      <c r="G26" s="35">
        <v>2292</v>
      </c>
      <c r="H26" s="35">
        <v>875</v>
      </c>
      <c r="I26" s="35">
        <v>670</v>
      </c>
      <c r="J26" s="35">
        <v>235</v>
      </c>
      <c r="K26" s="35">
        <v>22</v>
      </c>
      <c r="L26" s="35">
        <v>838</v>
      </c>
      <c r="M26" s="37">
        <v>8.5860655737700006E-2</v>
      </c>
      <c r="N26" s="35">
        <v>2724</v>
      </c>
      <c r="O26" s="37">
        <v>0.27909836065574001</v>
      </c>
      <c r="P26" s="35">
        <v>5666</v>
      </c>
      <c r="Q26" s="37">
        <v>0.58053278688525001</v>
      </c>
      <c r="R26" s="35">
        <v>8833</v>
      </c>
      <c r="S26" s="37">
        <v>0.90502049180328004</v>
      </c>
      <c r="T26" s="144">
        <v>16.0174180327869</v>
      </c>
    </row>
    <row r="27" spans="1:20" x14ac:dyDescent="0.2">
      <c r="A27" s="147" t="s">
        <v>41</v>
      </c>
      <c r="B27" s="35">
        <v>13</v>
      </c>
      <c r="C27" s="35">
        <v>12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12</v>
      </c>
      <c r="M27" s="99">
        <v>0.92307692307692002</v>
      </c>
      <c r="N27" s="35">
        <v>12</v>
      </c>
      <c r="O27" s="37">
        <v>0.92307692307692002</v>
      </c>
      <c r="P27" s="35">
        <v>13</v>
      </c>
      <c r="Q27" s="37">
        <v>1</v>
      </c>
      <c r="R27" s="35">
        <v>13</v>
      </c>
      <c r="S27" s="37">
        <v>1</v>
      </c>
      <c r="T27" s="144">
        <v>2.0769230769230802</v>
      </c>
    </row>
    <row r="28" spans="1:20" x14ac:dyDescent="0.2">
      <c r="A28" s="147" t="s">
        <v>42</v>
      </c>
      <c r="B28" s="35">
        <v>13678</v>
      </c>
      <c r="C28" s="35">
        <v>8387</v>
      </c>
      <c r="D28" s="35">
        <v>3332</v>
      </c>
      <c r="E28" s="35">
        <v>1420</v>
      </c>
      <c r="F28" s="35">
        <v>539</v>
      </c>
      <c r="G28" s="35">
        <v>384</v>
      </c>
      <c r="H28" s="35">
        <v>72</v>
      </c>
      <c r="I28" s="35">
        <v>52</v>
      </c>
      <c r="J28" s="35">
        <v>31</v>
      </c>
      <c r="K28" s="35">
        <v>0</v>
      </c>
      <c r="L28" s="35">
        <v>8387</v>
      </c>
      <c r="M28" s="37">
        <v>0.61317444070770999</v>
      </c>
      <c r="N28" s="35">
        <v>11719</v>
      </c>
      <c r="O28" s="37">
        <v>0.85677730662378004</v>
      </c>
      <c r="P28" s="35">
        <v>13139</v>
      </c>
      <c r="Q28" s="37">
        <v>0.96059365404299002</v>
      </c>
      <c r="R28" s="35">
        <v>13595</v>
      </c>
      <c r="S28" s="37">
        <v>0.99393186138323997</v>
      </c>
      <c r="T28" s="144">
        <v>3.9728395964322298</v>
      </c>
    </row>
    <row r="29" spans="1:20" x14ac:dyDescent="0.2">
      <c r="A29" s="145" t="s">
        <v>21</v>
      </c>
      <c r="B29" s="35">
        <v>6329977</v>
      </c>
      <c r="C29" s="35">
        <v>2976875</v>
      </c>
      <c r="D29" s="35">
        <v>1888414</v>
      </c>
      <c r="E29" s="35">
        <v>994402</v>
      </c>
      <c r="F29" s="35">
        <v>470286</v>
      </c>
      <c r="G29" s="35">
        <v>350667</v>
      </c>
      <c r="H29" s="35">
        <v>74902</v>
      </c>
      <c r="I29" s="35">
        <v>27709</v>
      </c>
      <c r="J29" s="35">
        <v>14174</v>
      </c>
      <c r="K29" s="35">
        <v>2834</v>
      </c>
      <c r="L29" s="35">
        <v>2976875</v>
      </c>
      <c r="M29" s="37">
        <f>L29/B29</f>
        <v>0.47028211950849108</v>
      </c>
      <c r="N29" s="35">
        <v>4865289</v>
      </c>
      <c r="O29" s="37">
        <f>N29/B29</f>
        <v>0.76861084961288173</v>
      </c>
      <c r="P29" s="35">
        <v>5859691</v>
      </c>
      <c r="Q29" s="37">
        <f>P29/B29</f>
        <v>0.92570494331969921</v>
      </c>
      <c r="R29" s="35">
        <v>6285260</v>
      </c>
      <c r="S29" s="37">
        <f>R29/B29</f>
        <v>0.9929356773334248</v>
      </c>
      <c r="T29" s="144">
        <f>((C29*1.5)+(D29*4.5)+(E29*9)+(G29*18)+(H29*30)+(I29*48)+(J29*78)+(K29*96))/B29</f>
        <v>5.2416505620794513</v>
      </c>
    </row>
    <row r="30" spans="1:20" x14ac:dyDescent="0.2">
      <c r="A30" s="146" t="s">
        <v>28</v>
      </c>
      <c r="B30" s="35">
        <v>4263074</v>
      </c>
      <c r="C30" s="35">
        <v>1856503</v>
      </c>
      <c r="D30" s="35">
        <v>1356642</v>
      </c>
      <c r="E30" s="35">
        <v>728115</v>
      </c>
      <c r="F30" s="35">
        <v>321814</v>
      </c>
      <c r="G30" s="35">
        <v>238959</v>
      </c>
      <c r="H30" s="35">
        <v>51515</v>
      </c>
      <c r="I30" s="35">
        <v>17554</v>
      </c>
      <c r="J30" s="35">
        <v>11534</v>
      </c>
      <c r="K30" s="35">
        <v>2252</v>
      </c>
      <c r="L30" s="35">
        <v>1856503</v>
      </c>
      <c r="M30" s="37">
        <f>L30/B30</f>
        <v>0.43548458225214953</v>
      </c>
      <c r="N30" s="35">
        <v>3213145</v>
      </c>
      <c r="O30" s="37">
        <f>N30/B30</f>
        <v>0.75371551138919946</v>
      </c>
      <c r="P30" s="35">
        <v>3941260</v>
      </c>
      <c r="Q30" s="37">
        <f>P30/B30</f>
        <v>0.92451127988864379</v>
      </c>
      <c r="R30" s="35">
        <v>4231734</v>
      </c>
      <c r="S30" s="37">
        <f>R30/B30</f>
        <v>0.99264849730499638</v>
      </c>
      <c r="T30" s="144">
        <f>((C30*1.5)+(D30*4.5)+(E30*9)+(G30*18)+(H30*30)+(I30*48)+(J30*78)+(K30*96))/B30</f>
        <v>5.4533011859517337</v>
      </c>
    </row>
    <row r="31" spans="1:20" x14ac:dyDescent="0.2">
      <c r="A31" s="147" t="s">
        <v>79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98"/>
      <c r="N31" s="38"/>
      <c r="O31" s="98"/>
      <c r="P31" s="38"/>
      <c r="Q31" s="98"/>
      <c r="R31" s="38"/>
      <c r="S31" s="98"/>
      <c r="T31" s="98"/>
    </row>
    <row r="32" spans="1:20" x14ac:dyDescent="0.2">
      <c r="A32" s="147" t="s">
        <v>29</v>
      </c>
      <c r="B32" s="35">
        <v>557173</v>
      </c>
      <c r="C32" s="35">
        <v>41327</v>
      </c>
      <c r="D32" s="35">
        <v>152217</v>
      </c>
      <c r="E32" s="35">
        <v>204385</v>
      </c>
      <c r="F32" s="35">
        <v>159244</v>
      </c>
      <c r="G32" s="35">
        <v>116236</v>
      </c>
      <c r="H32" s="35">
        <v>26902</v>
      </c>
      <c r="I32" s="35">
        <v>9408</v>
      </c>
      <c r="J32" s="35">
        <v>5417</v>
      </c>
      <c r="K32" s="35">
        <v>1281</v>
      </c>
      <c r="L32" s="35">
        <v>41327</v>
      </c>
      <c r="M32" s="37">
        <v>7.4172653735910005E-2</v>
      </c>
      <c r="N32" s="35">
        <v>193544</v>
      </c>
      <c r="O32" s="37">
        <v>0.34736787317404</v>
      </c>
      <c r="P32" s="35">
        <v>397929</v>
      </c>
      <c r="Q32" s="37">
        <v>0.71419289879445003</v>
      </c>
      <c r="R32" s="35">
        <v>541067</v>
      </c>
      <c r="S32" s="37">
        <v>0.97109335879519998</v>
      </c>
      <c r="T32" s="144">
        <v>11.6352120436561</v>
      </c>
    </row>
    <row r="33" spans="1:20" x14ac:dyDescent="0.2">
      <c r="A33" s="147" t="s">
        <v>30</v>
      </c>
      <c r="B33" s="35">
        <v>90</v>
      </c>
      <c r="C33" s="35">
        <v>6</v>
      </c>
      <c r="D33" s="35">
        <v>8</v>
      </c>
      <c r="E33" s="35">
        <v>10</v>
      </c>
      <c r="F33" s="35">
        <v>66</v>
      </c>
      <c r="G33" s="35">
        <v>29</v>
      </c>
      <c r="H33" s="35">
        <v>16</v>
      </c>
      <c r="I33" s="35">
        <v>17</v>
      </c>
      <c r="J33" s="38">
        <v>4</v>
      </c>
      <c r="K33" s="38">
        <v>0</v>
      </c>
      <c r="L33" s="35">
        <v>6</v>
      </c>
      <c r="M33" s="37">
        <v>6.6666666666669996E-2</v>
      </c>
      <c r="N33" s="35">
        <v>14</v>
      </c>
      <c r="O33" s="37">
        <v>0.15555555555556</v>
      </c>
      <c r="P33" s="35">
        <v>24</v>
      </c>
      <c r="Q33" s="37">
        <v>0.26666666666666999</v>
      </c>
      <c r="R33" s="35">
        <v>69</v>
      </c>
      <c r="S33" s="37">
        <v>0.76666666666667005</v>
      </c>
      <c r="T33" s="144">
        <v>25.1666666666667</v>
      </c>
    </row>
    <row r="34" spans="1:20" x14ac:dyDescent="0.2">
      <c r="A34" s="147" t="s">
        <v>43</v>
      </c>
      <c r="B34" s="35">
        <v>213178</v>
      </c>
      <c r="C34" s="35">
        <v>72843</v>
      </c>
      <c r="D34" s="35">
        <v>62356</v>
      </c>
      <c r="E34" s="35">
        <v>39588</v>
      </c>
      <c r="F34" s="35">
        <v>38391</v>
      </c>
      <c r="G34" s="35">
        <v>22263</v>
      </c>
      <c r="H34" s="35">
        <v>8202</v>
      </c>
      <c r="I34" s="35">
        <v>5507</v>
      </c>
      <c r="J34" s="35">
        <v>1864</v>
      </c>
      <c r="K34" s="35">
        <v>555</v>
      </c>
      <c r="L34" s="35">
        <v>72843</v>
      </c>
      <c r="M34" s="37">
        <v>0.34170036307687002</v>
      </c>
      <c r="N34" s="35">
        <v>135199</v>
      </c>
      <c r="O34" s="37">
        <v>0.63420709454071</v>
      </c>
      <c r="P34" s="35">
        <v>174787</v>
      </c>
      <c r="Q34" s="37">
        <v>0.81991106024074001</v>
      </c>
      <c r="R34" s="35">
        <v>205252</v>
      </c>
      <c r="S34" s="37">
        <v>0.96281980316918003</v>
      </c>
      <c r="T34" s="144">
        <v>8.7061540121400895</v>
      </c>
    </row>
    <row r="35" spans="1:20" x14ac:dyDescent="0.2">
      <c r="A35" s="147" t="s">
        <v>32</v>
      </c>
      <c r="B35" s="35">
        <v>945700</v>
      </c>
      <c r="C35" s="35">
        <v>390443</v>
      </c>
      <c r="D35" s="35">
        <v>299314</v>
      </c>
      <c r="E35" s="35">
        <v>181133</v>
      </c>
      <c r="F35" s="35">
        <v>74810</v>
      </c>
      <c r="G35" s="35">
        <v>59198</v>
      </c>
      <c r="H35" s="35">
        <v>14045</v>
      </c>
      <c r="I35" s="35">
        <v>1006</v>
      </c>
      <c r="J35" s="35">
        <v>299</v>
      </c>
      <c r="K35" s="35">
        <v>262</v>
      </c>
      <c r="L35" s="35">
        <v>390443</v>
      </c>
      <c r="M35" s="37">
        <v>0.41286137252829003</v>
      </c>
      <c r="N35" s="35">
        <v>689757</v>
      </c>
      <c r="O35" s="37">
        <v>0.72936131965740003</v>
      </c>
      <c r="P35" s="35">
        <v>870890</v>
      </c>
      <c r="Q35" s="37">
        <v>0.92089457544676001</v>
      </c>
      <c r="R35" s="35">
        <v>944133</v>
      </c>
      <c r="S35" s="37">
        <v>0.99834302632969996</v>
      </c>
      <c r="T35" s="144">
        <v>5.44194829227028</v>
      </c>
    </row>
    <row r="36" spans="1:20" x14ac:dyDescent="0.2">
      <c r="A36" s="147" t="s">
        <v>80</v>
      </c>
      <c r="B36" s="35">
        <v>2546933</v>
      </c>
      <c r="C36" s="35">
        <v>1351884</v>
      </c>
      <c r="D36" s="35">
        <v>842747</v>
      </c>
      <c r="E36" s="35">
        <v>302999</v>
      </c>
      <c r="F36" s="35">
        <v>49303</v>
      </c>
      <c r="G36" s="35">
        <v>41233</v>
      </c>
      <c r="H36" s="35">
        <v>2350</v>
      </c>
      <c r="I36" s="35">
        <v>1616</v>
      </c>
      <c r="J36" s="35">
        <v>3950</v>
      </c>
      <c r="K36" s="35">
        <v>154</v>
      </c>
      <c r="L36" s="35">
        <v>1351884</v>
      </c>
      <c r="M36" s="37">
        <v>0.53078899209362995</v>
      </c>
      <c r="N36" s="35">
        <v>2194631</v>
      </c>
      <c r="O36" s="37">
        <v>0.86167598440948001</v>
      </c>
      <c r="P36" s="35">
        <v>2497630</v>
      </c>
      <c r="Q36" s="37">
        <v>0.98064220770628996</v>
      </c>
      <c r="R36" s="35">
        <v>2541213</v>
      </c>
      <c r="S36" s="37">
        <v>0.99775416157394003</v>
      </c>
      <c r="T36" s="144">
        <v>3.8321873798800401</v>
      </c>
    </row>
    <row r="37" spans="1:20" x14ac:dyDescent="0.2">
      <c r="A37" s="146" t="s">
        <v>68</v>
      </c>
      <c r="B37" s="35">
        <v>907697</v>
      </c>
      <c r="C37" s="35">
        <v>635526</v>
      </c>
      <c r="D37" s="35">
        <v>173639</v>
      </c>
      <c r="E37" s="35">
        <v>65201</v>
      </c>
      <c r="F37" s="35">
        <v>33331</v>
      </c>
      <c r="G37" s="35">
        <v>26303</v>
      </c>
      <c r="H37" s="35">
        <v>3863</v>
      </c>
      <c r="I37" s="35">
        <v>2068</v>
      </c>
      <c r="J37" s="35">
        <v>716</v>
      </c>
      <c r="K37" s="35">
        <v>381</v>
      </c>
      <c r="L37" s="35">
        <v>635526</v>
      </c>
      <c r="M37" s="37">
        <v>0.70015214328129005</v>
      </c>
      <c r="N37" s="35">
        <v>809165</v>
      </c>
      <c r="O37" s="37">
        <v>0.89144835776695996</v>
      </c>
      <c r="P37" s="35">
        <v>874366</v>
      </c>
      <c r="Q37" s="37">
        <v>0.96327959660548002</v>
      </c>
      <c r="R37" s="35">
        <v>904532</v>
      </c>
      <c r="S37" s="37">
        <v>0.99651315361843995</v>
      </c>
      <c r="T37" s="144">
        <v>3.4179968645924799</v>
      </c>
    </row>
    <row r="38" spans="1:20" x14ac:dyDescent="0.2">
      <c r="A38" s="147" t="s">
        <v>79</v>
      </c>
      <c r="B38" s="3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98"/>
      <c r="N38" s="38"/>
      <c r="O38" s="98"/>
      <c r="P38" s="38"/>
      <c r="Q38" s="98"/>
      <c r="R38" s="38"/>
      <c r="S38" s="98"/>
      <c r="T38" s="98"/>
    </row>
    <row r="39" spans="1:20" x14ac:dyDescent="0.2">
      <c r="A39" s="147" t="s">
        <v>35</v>
      </c>
      <c r="B39" s="35">
        <v>312721</v>
      </c>
      <c r="C39" s="35">
        <v>172274</v>
      </c>
      <c r="D39" s="35">
        <v>82630</v>
      </c>
      <c r="E39" s="35">
        <v>36816</v>
      </c>
      <c r="F39" s="35">
        <v>21001</v>
      </c>
      <c r="G39" s="35">
        <v>14745</v>
      </c>
      <c r="H39" s="35">
        <v>3206</v>
      </c>
      <c r="I39" s="35">
        <v>1982</v>
      </c>
      <c r="J39" s="35">
        <v>701</v>
      </c>
      <c r="K39" s="35">
        <v>367</v>
      </c>
      <c r="L39" s="35">
        <v>172274</v>
      </c>
      <c r="M39" s="37">
        <v>0.55088721256327999</v>
      </c>
      <c r="N39" s="35">
        <v>254904</v>
      </c>
      <c r="O39" s="37">
        <v>0.81511634971748004</v>
      </c>
      <c r="P39" s="35">
        <v>291720</v>
      </c>
      <c r="Q39" s="37">
        <v>0.93284429251633005</v>
      </c>
      <c r="R39" s="35">
        <v>309671</v>
      </c>
      <c r="S39" s="37">
        <v>0.99024689739416005</v>
      </c>
      <c r="T39" s="144">
        <v>4.82291243632503</v>
      </c>
    </row>
    <row r="40" spans="1:20" x14ac:dyDescent="0.2">
      <c r="A40" s="147" t="s">
        <v>46</v>
      </c>
      <c r="B40" s="35">
        <v>173363</v>
      </c>
      <c r="C40" s="35">
        <v>146242</v>
      </c>
      <c r="D40" s="35">
        <v>21733</v>
      </c>
      <c r="E40" s="35">
        <v>4811</v>
      </c>
      <c r="F40" s="35">
        <v>577</v>
      </c>
      <c r="G40" s="35">
        <v>505</v>
      </c>
      <c r="H40" s="35">
        <v>41</v>
      </c>
      <c r="I40" s="35">
        <v>13</v>
      </c>
      <c r="J40" s="35">
        <v>12</v>
      </c>
      <c r="K40" s="38">
        <v>6</v>
      </c>
      <c r="L40" s="35">
        <v>146242</v>
      </c>
      <c r="M40" s="37">
        <v>0.84355946770649004</v>
      </c>
      <c r="N40" s="35">
        <v>167975</v>
      </c>
      <c r="O40" s="37">
        <v>0.96892070395644003</v>
      </c>
      <c r="P40" s="35">
        <v>172786</v>
      </c>
      <c r="Q40" s="37">
        <v>0.99667172349347999</v>
      </c>
      <c r="R40" s="35">
        <v>173332</v>
      </c>
      <c r="S40" s="37">
        <v>0.99982118445112</v>
      </c>
      <c r="T40" s="144">
        <v>2.1510731817054398</v>
      </c>
    </row>
    <row r="41" spans="1:20" x14ac:dyDescent="0.2">
      <c r="A41" s="147" t="s">
        <v>47</v>
      </c>
      <c r="B41" s="35">
        <v>421613</v>
      </c>
      <c r="C41" s="35">
        <v>317010</v>
      </c>
      <c r="D41" s="35">
        <v>69276</v>
      </c>
      <c r="E41" s="35">
        <v>23574</v>
      </c>
      <c r="F41" s="35">
        <v>11753</v>
      </c>
      <c r="G41" s="35">
        <v>11053</v>
      </c>
      <c r="H41" s="35">
        <v>616</v>
      </c>
      <c r="I41" s="35">
        <v>73</v>
      </c>
      <c r="J41" s="35">
        <v>3</v>
      </c>
      <c r="K41" s="38">
        <v>8</v>
      </c>
      <c r="L41" s="35">
        <v>317010</v>
      </c>
      <c r="M41" s="37">
        <v>0.75189806765919998</v>
      </c>
      <c r="N41" s="35">
        <v>386286</v>
      </c>
      <c r="O41" s="37">
        <v>0.91620988916376001</v>
      </c>
      <c r="P41" s="35">
        <v>409860</v>
      </c>
      <c r="Q41" s="37">
        <v>0.97212372483771003</v>
      </c>
      <c r="R41" s="35">
        <v>421529</v>
      </c>
      <c r="S41" s="37">
        <v>0.99980076515667005</v>
      </c>
      <c r="T41" s="144">
        <v>2.8968817375175799</v>
      </c>
    </row>
    <row r="42" spans="1:20" x14ac:dyDescent="0.2">
      <c r="A42" s="146" t="s">
        <v>67</v>
      </c>
      <c r="B42" s="35">
        <v>109935</v>
      </c>
      <c r="C42" s="35">
        <v>50187</v>
      </c>
      <c r="D42" s="35">
        <v>30995</v>
      </c>
      <c r="E42" s="35">
        <v>16148</v>
      </c>
      <c r="F42" s="35">
        <v>12605</v>
      </c>
      <c r="G42" s="35">
        <v>8594</v>
      </c>
      <c r="H42" s="35">
        <v>2309</v>
      </c>
      <c r="I42" s="35">
        <v>1380</v>
      </c>
      <c r="J42" s="35">
        <v>283</v>
      </c>
      <c r="K42" s="35">
        <v>39</v>
      </c>
      <c r="L42" s="35">
        <v>50187</v>
      </c>
      <c r="M42" s="37">
        <f>L42/B42</f>
        <v>0.45651521353527086</v>
      </c>
      <c r="N42" s="35">
        <v>81182</v>
      </c>
      <c r="O42" s="37">
        <f>N42/B42</f>
        <v>0.73845454131987087</v>
      </c>
      <c r="P42" s="35">
        <v>97330</v>
      </c>
      <c r="Q42" s="37">
        <f>P42/B42</f>
        <v>0.8853413380634011</v>
      </c>
      <c r="R42" s="35">
        <v>108233</v>
      </c>
      <c r="S42" s="37">
        <f>R42/B42</f>
        <v>0.98451812434620456</v>
      </c>
      <c r="T42" s="144">
        <f>((C42*1.5)+(D42*4.5)+(E42*9)+(G42*18)+(H42*30)+(I42*48)+(J42*78)+(K42*96))/B42</f>
        <v>6.1500886887706372</v>
      </c>
    </row>
    <row r="43" spans="1:20" x14ac:dyDescent="0.2">
      <c r="A43" s="147" t="s">
        <v>79</v>
      </c>
      <c r="B43" s="3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/>
      <c r="N43" s="38"/>
      <c r="O43" s="98"/>
      <c r="P43" s="38"/>
      <c r="Q43" s="98"/>
      <c r="R43" s="38"/>
      <c r="S43" s="98"/>
      <c r="T43" s="98"/>
    </row>
    <row r="44" spans="1:20" x14ac:dyDescent="0.2">
      <c r="A44" s="147" t="s">
        <v>37</v>
      </c>
      <c r="B44" s="35">
        <v>23449</v>
      </c>
      <c r="C44" s="35">
        <v>4063</v>
      </c>
      <c r="D44" s="35">
        <v>5275</v>
      </c>
      <c r="E44" s="35">
        <v>7719</v>
      </c>
      <c r="F44" s="35">
        <v>6392</v>
      </c>
      <c r="G44" s="35">
        <v>4580</v>
      </c>
      <c r="H44" s="35">
        <v>1163</v>
      </c>
      <c r="I44" s="35">
        <v>586</v>
      </c>
      <c r="J44" s="35">
        <v>57</v>
      </c>
      <c r="K44" s="35">
        <v>6</v>
      </c>
      <c r="L44" s="35">
        <v>4063</v>
      </c>
      <c r="M44" s="37">
        <v>0.17326964902554001</v>
      </c>
      <c r="N44" s="35">
        <v>9338</v>
      </c>
      <c r="O44" s="37">
        <v>0.39822593714018001</v>
      </c>
      <c r="P44" s="35">
        <v>17057</v>
      </c>
      <c r="Q44" s="37">
        <v>0.72740841826944003</v>
      </c>
      <c r="R44" s="35">
        <v>22800</v>
      </c>
      <c r="S44" s="37">
        <v>0.97232291355708</v>
      </c>
      <c r="T44" s="144">
        <v>10.6521813296942</v>
      </c>
    </row>
    <row r="45" spans="1:20" x14ac:dyDescent="0.2">
      <c r="A45" s="147" t="s">
        <v>38</v>
      </c>
      <c r="B45" s="35">
        <v>31813</v>
      </c>
      <c r="C45" s="35">
        <v>10054</v>
      </c>
      <c r="D45" s="35">
        <v>8962</v>
      </c>
      <c r="E45" s="35">
        <v>6758</v>
      </c>
      <c r="F45" s="35">
        <v>6039</v>
      </c>
      <c r="G45" s="35">
        <v>3903</v>
      </c>
      <c r="H45" s="35">
        <v>1118</v>
      </c>
      <c r="I45" s="35">
        <v>767</v>
      </c>
      <c r="J45" s="35">
        <v>218</v>
      </c>
      <c r="K45" s="35">
        <v>33</v>
      </c>
      <c r="L45" s="35">
        <v>10054</v>
      </c>
      <c r="M45" s="37">
        <v>0.31603432559016997</v>
      </c>
      <c r="N45" s="35">
        <v>19016</v>
      </c>
      <c r="O45" s="37">
        <v>0.59774306101278996</v>
      </c>
      <c r="P45" s="35">
        <v>25774</v>
      </c>
      <c r="Q45" s="37">
        <v>0.81017194228774003</v>
      </c>
      <c r="R45" s="35">
        <v>30795</v>
      </c>
      <c r="S45" s="37">
        <v>0.96800050293905004</v>
      </c>
      <c r="T45" s="144">
        <v>8.7075723760726707</v>
      </c>
    </row>
    <row r="46" spans="1:20" x14ac:dyDescent="0.2">
      <c r="A46" s="147" t="s">
        <v>69</v>
      </c>
      <c r="B46" s="35">
        <v>5111</v>
      </c>
      <c r="C46" s="35">
        <v>4174</v>
      </c>
      <c r="D46" s="35">
        <v>598</v>
      </c>
      <c r="E46" s="35">
        <v>193</v>
      </c>
      <c r="F46" s="35">
        <v>146</v>
      </c>
      <c r="G46" s="35">
        <v>84</v>
      </c>
      <c r="H46" s="35">
        <v>28</v>
      </c>
      <c r="I46" s="35">
        <v>26</v>
      </c>
      <c r="J46" s="38">
        <v>8</v>
      </c>
      <c r="K46" s="38">
        <v>0</v>
      </c>
      <c r="L46" s="35">
        <v>4174</v>
      </c>
      <c r="M46" s="37">
        <v>0.81666992760711998</v>
      </c>
      <c r="N46" s="35">
        <v>4772</v>
      </c>
      <c r="O46" s="37">
        <v>0.93367247114067997</v>
      </c>
      <c r="P46" s="35">
        <v>4965</v>
      </c>
      <c r="Q46" s="37">
        <v>0.97143416161220997</v>
      </c>
      <c r="R46" s="35">
        <v>5077</v>
      </c>
      <c r="S46" s="37">
        <v>0.99334768147134</v>
      </c>
      <c r="T46" s="144">
        <v>2.9178243005282698</v>
      </c>
    </row>
    <row r="47" spans="1:20" x14ac:dyDescent="0.2">
      <c r="A47" s="147" t="s">
        <v>80</v>
      </c>
      <c r="B47" s="35">
        <v>49562</v>
      </c>
      <c r="C47" s="35">
        <v>31896</v>
      </c>
      <c r="D47" s="35">
        <v>16160</v>
      </c>
      <c r="E47" s="35">
        <v>1478</v>
      </c>
      <c r="F47" s="35">
        <v>28</v>
      </c>
      <c r="G47" s="35">
        <v>27</v>
      </c>
      <c r="H47" s="35">
        <v>0</v>
      </c>
      <c r="I47" s="35">
        <v>1</v>
      </c>
      <c r="J47" s="35">
        <v>0</v>
      </c>
      <c r="K47" s="35">
        <v>0</v>
      </c>
      <c r="L47" s="35">
        <v>31896</v>
      </c>
      <c r="M47" s="37">
        <v>0.64355756426293997</v>
      </c>
      <c r="N47" s="35">
        <v>48056</v>
      </c>
      <c r="O47" s="37">
        <v>0.96961381703725003</v>
      </c>
      <c r="P47" s="35">
        <v>49534</v>
      </c>
      <c r="Q47" s="37">
        <v>0.99943505104717001</v>
      </c>
      <c r="R47" s="35">
        <v>49561</v>
      </c>
      <c r="S47" s="37">
        <v>0.99997982325168</v>
      </c>
      <c r="T47" s="144">
        <v>2.7117549735684601</v>
      </c>
    </row>
    <row r="48" spans="1:20" x14ac:dyDescent="0.2">
      <c r="A48" s="146" t="s">
        <v>44</v>
      </c>
      <c r="B48" s="35">
        <v>459466</v>
      </c>
      <c r="C48" s="35">
        <v>225925</v>
      </c>
      <c r="D48" s="35">
        <v>140458</v>
      </c>
      <c r="E48" s="35">
        <v>64985</v>
      </c>
      <c r="F48" s="35">
        <v>28098</v>
      </c>
      <c r="G48" s="35">
        <v>22543</v>
      </c>
      <c r="H48" s="35">
        <v>4037</v>
      </c>
      <c r="I48" s="35">
        <v>1319</v>
      </c>
      <c r="J48" s="35">
        <v>174</v>
      </c>
      <c r="K48" s="35">
        <v>25</v>
      </c>
      <c r="L48" s="35">
        <v>225925</v>
      </c>
      <c r="M48" s="37">
        <v>0.49171211798044001</v>
      </c>
      <c r="N48" s="35">
        <v>366383</v>
      </c>
      <c r="O48" s="37">
        <v>0.79741047215681005</v>
      </c>
      <c r="P48" s="35">
        <v>431368</v>
      </c>
      <c r="Q48" s="37">
        <v>0.93884639995124997</v>
      </c>
      <c r="R48" s="35">
        <v>457948</v>
      </c>
      <c r="S48" s="37">
        <v>0.99669616467813005</v>
      </c>
      <c r="T48" s="144">
        <v>4.7054221639903702</v>
      </c>
    </row>
    <row r="49" spans="1:20" x14ac:dyDescent="0.2">
      <c r="A49" s="147" t="s">
        <v>79</v>
      </c>
      <c r="B49" s="3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98"/>
      <c r="N49" s="38"/>
      <c r="O49" s="98"/>
      <c r="P49" s="38"/>
      <c r="Q49" s="98"/>
      <c r="R49" s="38"/>
      <c r="S49" s="98"/>
      <c r="T49" s="98"/>
    </row>
    <row r="50" spans="1:20" x14ac:dyDescent="0.2">
      <c r="A50" s="147" t="s">
        <v>49</v>
      </c>
      <c r="B50" s="35">
        <v>106775</v>
      </c>
      <c r="C50" s="35">
        <v>34919</v>
      </c>
      <c r="D50" s="35">
        <v>38826</v>
      </c>
      <c r="E50" s="35">
        <v>22967</v>
      </c>
      <c r="F50" s="35">
        <v>10063</v>
      </c>
      <c r="G50" s="35">
        <v>7973</v>
      </c>
      <c r="H50" s="35">
        <v>1489</v>
      </c>
      <c r="I50" s="35">
        <v>512</v>
      </c>
      <c r="J50" s="35">
        <v>78</v>
      </c>
      <c r="K50" s="38">
        <v>11</v>
      </c>
      <c r="L50" s="35">
        <v>34919</v>
      </c>
      <c r="M50" s="37">
        <v>0.32703348162022999</v>
      </c>
      <c r="N50" s="35">
        <v>73745</v>
      </c>
      <c r="O50" s="37">
        <v>0.69065792554437</v>
      </c>
      <c r="P50" s="35">
        <v>96712</v>
      </c>
      <c r="Q50" s="37">
        <v>0.90575509248420005</v>
      </c>
      <c r="R50" s="35">
        <v>106174</v>
      </c>
      <c r="S50" s="37">
        <v>0.99437134160618001</v>
      </c>
      <c r="T50" s="144">
        <v>6.12220557246546</v>
      </c>
    </row>
    <row r="51" spans="1:20" x14ac:dyDescent="0.2">
      <c r="A51" s="147" t="s">
        <v>50</v>
      </c>
      <c r="B51" s="35">
        <v>134310</v>
      </c>
      <c r="C51" s="35">
        <v>81434</v>
      </c>
      <c r="D51" s="35">
        <v>33995</v>
      </c>
      <c r="E51" s="35">
        <v>14432</v>
      </c>
      <c r="F51" s="35">
        <v>4449</v>
      </c>
      <c r="G51" s="35">
        <v>3784</v>
      </c>
      <c r="H51" s="35">
        <v>529</v>
      </c>
      <c r="I51" s="35">
        <v>124</v>
      </c>
      <c r="J51" s="35">
        <v>10</v>
      </c>
      <c r="K51" s="35">
        <v>2</v>
      </c>
      <c r="L51" s="35">
        <v>81434</v>
      </c>
      <c r="M51" s="37">
        <v>0.60631375176830005</v>
      </c>
      <c r="N51" s="35">
        <v>115429</v>
      </c>
      <c r="O51" s="37">
        <v>0.85942223214949998</v>
      </c>
      <c r="P51" s="35">
        <v>129861</v>
      </c>
      <c r="Q51" s="37">
        <v>0.96687513960241001</v>
      </c>
      <c r="R51" s="35">
        <v>134174</v>
      </c>
      <c r="S51" s="37">
        <v>0.99898741716924</v>
      </c>
      <c r="T51" s="144">
        <v>3.6923721241903098</v>
      </c>
    </row>
    <row r="52" spans="1:20" x14ac:dyDescent="0.2">
      <c r="A52" s="147" t="s">
        <v>51</v>
      </c>
      <c r="B52" s="35">
        <v>218381</v>
      </c>
      <c r="C52" s="35">
        <v>109572</v>
      </c>
      <c r="D52" s="35">
        <v>67637</v>
      </c>
      <c r="E52" s="35">
        <v>27586</v>
      </c>
      <c r="F52" s="35">
        <v>13586</v>
      </c>
      <c r="G52" s="35">
        <v>10786</v>
      </c>
      <c r="H52" s="35">
        <v>2019</v>
      </c>
      <c r="I52" s="35">
        <v>683</v>
      </c>
      <c r="J52" s="35">
        <v>86</v>
      </c>
      <c r="K52" s="35">
        <v>12</v>
      </c>
      <c r="L52" s="35">
        <v>109572</v>
      </c>
      <c r="M52" s="37">
        <v>0.50174694684976995</v>
      </c>
      <c r="N52" s="35">
        <v>177209</v>
      </c>
      <c r="O52" s="37">
        <v>0.81146711481309997</v>
      </c>
      <c r="P52" s="35">
        <v>204795</v>
      </c>
      <c r="Q52" s="37">
        <v>0.93778762804455995</v>
      </c>
      <c r="R52" s="35">
        <v>217600</v>
      </c>
      <c r="S52" s="37">
        <v>0.99642368154739003</v>
      </c>
      <c r="T52" s="144">
        <v>4.6357535683049296</v>
      </c>
    </row>
    <row r="53" spans="1:20" x14ac:dyDescent="0.2">
      <c r="A53" s="146" t="s">
        <v>39</v>
      </c>
      <c r="B53" s="35">
        <v>571097</v>
      </c>
      <c r="C53" s="35">
        <v>203088</v>
      </c>
      <c r="D53" s="35">
        <v>180911</v>
      </c>
      <c r="E53" s="35">
        <v>116088</v>
      </c>
      <c r="F53" s="35">
        <v>71010</v>
      </c>
      <c r="G53" s="35">
        <v>51979</v>
      </c>
      <c r="H53" s="35">
        <v>12444</v>
      </c>
      <c r="I53" s="35">
        <v>5133</v>
      </c>
      <c r="J53" s="35">
        <v>1348</v>
      </c>
      <c r="K53" s="35">
        <v>106</v>
      </c>
      <c r="L53" s="35">
        <v>203088</v>
      </c>
      <c r="M53" s="37">
        <f>L53/B53</f>
        <v>0.35561034290146859</v>
      </c>
      <c r="N53" s="35">
        <v>383999</v>
      </c>
      <c r="O53" s="37">
        <f>N53/B53</f>
        <v>0.6723884033710561</v>
      </c>
      <c r="P53" s="35">
        <v>500087</v>
      </c>
      <c r="Q53" s="37">
        <f>P53/B53</f>
        <v>0.87566035191920111</v>
      </c>
      <c r="R53" s="35">
        <v>564510</v>
      </c>
      <c r="S53" s="37">
        <f>R53/B53</f>
        <v>0.98846605742982363</v>
      </c>
      <c r="T53" s="144">
        <f>((C53*1.5)+(D53*4.5)+(E53*9)+(G53*18)+(H53*30)+(I53*48)+(J53*78)+(K53*96))/B53</f>
        <v>6.7136922449251175</v>
      </c>
    </row>
    <row r="54" spans="1:20" x14ac:dyDescent="0.2">
      <c r="A54" s="147" t="s">
        <v>79</v>
      </c>
      <c r="B54" s="3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98"/>
      <c r="N54" s="38"/>
      <c r="O54" s="98"/>
      <c r="P54" s="38"/>
      <c r="Q54" s="98"/>
      <c r="R54" s="38"/>
      <c r="S54" s="98"/>
      <c r="T54" s="98"/>
    </row>
    <row r="55" spans="1:20" x14ac:dyDescent="0.2">
      <c r="A55" s="147" t="s">
        <v>40</v>
      </c>
      <c r="B55" s="35">
        <v>116383</v>
      </c>
      <c r="C55" s="35">
        <v>5380</v>
      </c>
      <c r="D55" s="35">
        <v>18846</v>
      </c>
      <c r="E55" s="35">
        <v>37252</v>
      </c>
      <c r="F55" s="35">
        <v>54905</v>
      </c>
      <c r="G55" s="35">
        <v>38464</v>
      </c>
      <c r="H55" s="35">
        <v>11185</v>
      </c>
      <c r="I55" s="35">
        <v>4423</v>
      </c>
      <c r="J55" s="35">
        <v>754</v>
      </c>
      <c r="K55" s="35">
        <v>79</v>
      </c>
      <c r="L55" s="35">
        <v>5380</v>
      </c>
      <c r="M55" s="37">
        <v>4.62266825911E-2</v>
      </c>
      <c r="N55" s="35">
        <v>24226</v>
      </c>
      <c r="O55" s="37">
        <v>0.20815754878289999</v>
      </c>
      <c r="P55" s="35">
        <v>61478</v>
      </c>
      <c r="Q55" s="37">
        <v>0.52823866028543998</v>
      </c>
      <c r="R55" s="35">
        <v>111127</v>
      </c>
      <c r="S55" s="37">
        <v>0.95483876511174004</v>
      </c>
      <c r="T55" s="144">
        <v>14.905501662614</v>
      </c>
    </row>
    <row r="56" spans="1:20" x14ac:dyDescent="0.2">
      <c r="A56" s="147" t="s">
        <v>41</v>
      </c>
      <c r="B56" s="35">
        <v>218</v>
      </c>
      <c r="C56" s="35">
        <v>37</v>
      </c>
      <c r="D56" s="35">
        <v>28</v>
      </c>
      <c r="E56" s="35">
        <v>47</v>
      </c>
      <c r="F56" s="35">
        <v>106</v>
      </c>
      <c r="G56" s="35">
        <v>59</v>
      </c>
      <c r="H56" s="35">
        <v>22</v>
      </c>
      <c r="I56" s="35">
        <v>18</v>
      </c>
      <c r="J56" s="35">
        <v>6</v>
      </c>
      <c r="K56" s="38">
        <v>1</v>
      </c>
      <c r="L56" s="35">
        <v>37</v>
      </c>
      <c r="M56" s="37">
        <v>0.16972477064220001</v>
      </c>
      <c r="N56" s="35">
        <v>65</v>
      </c>
      <c r="O56" s="37">
        <v>0.29816513761468</v>
      </c>
      <c r="P56" s="35">
        <v>112</v>
      </c>
      <c r="Q56" s="37">
        <v>0.51376146788990995</v>
      </c>
      <c r="R56" s="35">
        <v>193</v>
      </c>
      <c r="S56" s="37">
        <v>0.88532110091742999</v>
      </c>
      <c r="T56" s="144">
        <v>17.2224770642202</v>
      </c>
    </row>
    <row r="57" spans="1:20" x14ac:dyDescent="0.2">
      <c r="A57" s="147" t="s">
        <v>42</v>
      </c>
      <c r="B57" s="35">
        <v>189948</v>
      </c>
      <c r="C57" s="35">
        <v>85215</v>
      </c>
      <c r="D57" s="35">
        <v>63890</v>
      </c>
      <c r="E57" s="35">
        <v>33246</v>
      </c>
      <c r="F57" s="35">
        <v>7597</v>
      </c>
      <c r="G57" s="35">
        <v>6297</v>
      </c>
      <c r="H57" s="35">
        <v>852</v>
      </c>
      <c r="I57" s="35">
        <v>326</v>
      </c>
      <c r="J57" s="35">
        <v>109</v>
      </c>
      <c r="K57" s="35">
        <v>13</v>
      </c>
      <c r="L57" s="35">
        <v>85215</v>
      </c>
      <c r="M57" s="37">
        <v>0.44862278097163</v>
      </c>
      <c r="N57" s="35">
        <v>149105</v>
      </c>
      <c r="O57" s="37">
        <v>0.78497799397729995</v>
      </c>
      <c r="P57" s="35">
        <v>182351</v>
      </c>
      <c r="Q57" s="37">
        <v>0.96000484343083003</v>
      </c>
      <c r="R57" s="35">
        <v>189500</v>
      </c>
      <c r="S57" s="37">
        <v>0.99764145976794005</v>
      </c>
      <c r="T57" s="144">
        <v>4.6267689051740497</v>
      </c>
    </row>
    <row r="58" spans="1:20" x14ac:dyDescent="0.2">
      <c r="A58" s="147" t="s">
        <v>80</v>
      </c>
      <c r="B58" s="35">
        <v>264548</v>
      </c>
      <c r="C58" s="35">
        <v>112456</v>
      </c>
      <c r="D58" s="35">
        <v>98147</v>
      </c>
      <c r="E58" s="35">
        <v>45543</v>
      </c>
      <c r="F58" s="35">
        <v>8402</v>
      </c>
      <c r="G58" s="35">
        <v>7159</v>
      </c>
      <c r="H58" s="35">
        <v>385</v>
      </c>
      <c r="I58" s="35">
        <v>366</v>
      </c>
      <c r="J58" s="35">
        <v>479</v>
      </c>
      <c r="K58" s="35">
        <v>13</v>
      </c>
      <c r="L58" s="35">
        <v>112456</v>
      </c>
      <c r="M58" s="37">
        <v>0.42508731874744998</v>
      </c>
      <c r="N58" s="35">
        <v>210603</v>
      </c>
      <c r="O58" s="37">
        <v>0.79608615449747999</v>
      </c>
      <c r="P58" s="35">
        <v>256146</v>
      </c>
      <c r="Q58" s="37">
        <v>0.96824016813584002</v>
      </c>
      <c r="R58" s="35">
        <v>263690</v>
      </c>
      <c r="S58" s="37">
        <v>0.99675673223762995</v>
      </c>
      <c r="T58" s="144">
        <v>4.5996284228192996</v>
      </c>
    </row>
    <row r="59" spans="1:20" x14ac:dyDescent="0.2">
      <c r="A59" s="146" t="s">
        <v>70</v>
      </c>
      <c r="B59" s="35">
        <v>18708</v>
      </c>
      <c r="C59" s="35">
        <v>5646</v>
      </c>
      <c r="D59" s="35">
        <v>5769</v>
      </c>
      <c r="E59" s="35">
        <v>3865</v>
      </c>
      <c r="F59" s="35">
        <v>3428</v>
      </c>
      <c r="G59" s="35">
        <v>2289</v>
      </c>
      <c r="H59" s="35">
        <v>734</v>
      </c>
      <c r="I59" s="35">
        <v>255</v>
      </c>
      <c r="J59" s="35">
        <v>119</v>
      </c>
      <c r="K59" s="35">
        <v>31</v>
      </c>
      <c r="L59" s="35">
        <v>5646</v>
      </c>
      <c r="M59" s="37">
        <v>0.30179602309172998</v>
      </c>
      <c r="N59" s="35">
        <v>11415</v>
      </c>
      <c r="O59" s="37">
        <v>0.61016677357280003</v>
      </c>
      <c r="P59" s="35">
        <v>15280</v>
      </c>
      <c r="Q59" s="37">
        <v>0.81676288218944004</v>
      </c>
      <c r="R59" s="35">
        <v>18303</v>
      </c>
      <c r="S59" s="37">
        <v>0.97835150737651999</v>
      </c>
      <c r="T59" s="144">
        <v>8.3886305323925594</v>
      </c>
    </row>
    <row r="60" spans="1:20" x14ac:dyDescent="0.2">
      <c r="A60" s="147" t="s">
        <v>79</v>
      </c>
      <c r="B60" s="35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98"/>
      <c r="N60" s="38"/>
      <c r="O60" s="98"/>
      <c r="P60" s="38"/>
      <c r="Q60" s="98"/>
      <c r="R60" s="38"/>
      <c r="S60" s="98"/>
      <c r="T60" s="98"/>
    </row>
    <row r="61" spans="1:20" x14ac:dyDescent="0.2">
      <c r="A61" s="148" t="s">
        <v>71</v>
      </c>
      <c r="B61" s="35">
        <v>12657</v>
      </c>
      <c r="C61" s="35">
        <v>4791</v>
      </c>
      <c r="D61" s="35">
        <v>4868</v>
      </c>
      <c r="E61" s="35">
        <v>2483</v>
      </c>
      <c r="F61" s="35">
        <v>515</v>
      </c>
      <c r="G61" s="35">
        <v>486</v>
      </c>
      <c r="H61" s="35">
        <v>26</v>
      </c>
      <c r="I61" s="35">
        <v>3</v>
      </c>
      <c r="J61" s="38">
        <v>0</v>
      </c>
      <c r="K61" s="38">
        <v>0</v>
      </c>
      <c r="L61" s="35">
        <v>4791</v>
      </c>
      <c r="M61" s="37">
        <v>0.37852571699455001</v>
      </c>
      <c r="N61" s="35">
        <v>9659</v>
      </c>
      <c r="O61" s="37">
        <v>0.76313502409734002</v>
      </c>
      <c r="P61" s="35">
        <v>12142</v>
      </c>
      <c r="Q61" s="37">
        <v>0.95931105317216003</v>
      </c>
      <c r="R61" s="35">
        <v>12654</v>
      </c>
      <c r="S61" s="37">
        <v>0.99976297700877004</v>
      </c>
      <c r="T61" s="144">
        <v>4.8282768428537599</v>
      </c>
    </row>
    <row r="62" spans="1:20" x14ac:dyDescent="0.2">
      <c r="A62" s="148" t="s">
        <v>72</v>
      </c>
      <c r="B62" s="35">
        <v>3197</v>
      </c>
      <c r="C62" s="35">
        <v>49</v>
      </c>
      <c r="D62" s="35">
        <v>68</v>
      </c>
      <c r="E62" s="35">
        <v>661</v>
      </c>
      <c r="F62" s="35">
        <v>2419</v>
      </c>
      <c r="G62" s="35">
        <v>1414</v>
      </c>
      <c r="H62" s="35">
        <v>637</v>
      </c>
      <c r="I62" s="35">
        <v>226</v>
      </c>
      <c r="J62" s="35">
        <v>116</v>
      </c>
      <c r="K62" s="35">
        <v>26</v>
      </c>
      <c r="L62" s="35">
        <v>49</v>
      </c>
      <c r="M62" s="37">
        <v>1.5326868939629999E-2</v>
      </c>
      <c r="N62" s="35">
        <v>117</v>
      </c>
      <c r="O62" s="37">
        <v>3.6596809508909998E-2</v>
      </c>
      <c r="P62" s="35">
        <v>778</v>
      </c>
      <c r="Q62" s="37">
        <v>0.2433531435721</v>
      </c>
      <c r="R62" s="35">
        <v>2829</v>
      </c>
      <c r="S62" s="37">
        <v>0.88489208633093996</v>
      </c>
      <c r="T62" s="144">
        <v>22.922270878949</v>
      </c>
    </row>
    <row r="63" spans="1:20" x14ac:dyDescent="0.2">
      <c r="A63" s="148" t="s">
        <v>55</v>
      </c>
      <c r="B63" s="35">
        <v>1629</v>
      </c>
      <c r="C63" s="35">
        <v>255</v>
      </c>
      <c r="D63" s="35">
        <v>532</v>
      </c>
      <c r="E63" s="35">
        <v>491</v>
      </c>
      <c r="F63" s="35">
        <v>351</v>
      </c>
      <c r="G63" s="35">
        <v>265</v>
      </c>
      <c r="H63" s="35">
        <v>57</v>
      </c>
      <c r="I63" s="35">
        <v>26</v>
      </c>
      <c r="J63" s="35">
        <v>3</v>
      </c>
      <c r="K63" s="38">
        <v>0</v>
      </c>
      <c r="L63" s="35">
        <v>255</v>
      </c>
      <c r="M63" s="37">
        <v>0.15653775322284</v>
      </c>
      <c r="N63" s="35">
        <v>787</v>
      </c>
      <c r="O63" s="37">
        <v>0.48311847759361998</v>
      </c>
      <c r="P63" s="35">
        <v>1278</v>
      </c>
      <c r="Q63" s="37">
        <v>0.78453038674033004</v>
      </c>
      <c r="R63" s="35">
        <v>1600</v>
      </c>
      <c r="S63" s="37">
        <v>0.98219766728054003</v>
      </c>
      <c r="T63" s="144">
        <v>9.3047882136279902</v>
      </c>
    </row>
    <row r="64" spans="1:20" x14ac:dyDescent="0.2">
      <c r="A64" s="148" t="s">
        <v>73</v>
      </c>
      <c r="B64" s="35">
        <v>5</v>
      </c>
      <c r="C64" s="38">
        <v>0</v>
      </c>
      <c r="D64" s="38">
        <v>0</v>
      </c>
      <c r="E64" s="38">
        <v>0</v>
      </c>
      <c r="F64" s="38">
        <v>5</v>
      </c>
      <c r="G64" s="38">
        <v>0</v>
      </c>
      <c r="H64" s="38">
        <v>0</v>
      </c>
      <c r="I64" s="38">
        <v>0</v>
      </c>
      <c r="J64" s="38">
        <v>0</v>
      </c>
      <c r="K64" s="38">
        <v>5</v>
      </c>
      <c r="L64" s="38">
        <v>0</v>
      </c>
      <c r="M64" s="37">
        <v>0</v>
      </c>
      <c r="N64" s="38">
        <v>0</v>
      </c>
      <c r="O64" s="37">
        <v>0</v>
      </c>
      <c r="P64" s="38">
        <v>0</v>
      </c>
      <c r="Q64" s="37">
        <v>0</v>
      </c>
      <c r="R64" s="38">
        <v>0</v>
      </c>
      <c r="S64" s="37">
        <v>0</v>
      </c>
      <c r="T64" s="144">
        <v>96</v>
      </c>
    </row>
    <row r="65" spans="1:20" x14ac:dyDescent="0.2">
      <c r="A65" s="148" t="s">
        <v>74</v>
      </c>
      <c r="B65" s="35">
        <v>618</v>
      </c>
      <c r="C65" s="35">
        <v>392</v>
      </c>
      <c r="D65" s="35">
        <v>154</v>
      </c>
      <c r="E65" s="35">
        <v>60</v>
      </c>
      <c r="F65" s="35">
        <v>12</v>
      </c>
      <c r="G65" s="35">
        <v>12</v>
      </c>
      <c r="H65" s="38">
        <v>0</v>
      </c>
      <c r="I65" s="38">
        <v>0</v>
      </c>
      <c r="J65" s="38">
        <v>0</v>
      </c>
      <c r="K65" s="38">
        <v>0</v>
      </c>
      <c r="L65" s="35">
        <v>392</v>
      </c>
      <c r="M65" s="37">
        <v>0.63430420711974</v>
      </c>
      <c r="N65" s="35">
        <v>546</v>
      </c>
      <c r="O65" s="37">
        <v>0.88349514563107001</v>
      </c>
      <c r="P65" s="35">
        <v>606</v>
      </c>
      <c r="Q65" s="37">
        <v>0.98058252427184001</v>
      </c>
      <c r="R65" s="35">
        <v>618</v>
      </c>
      <c r="S65" s="37">
        <v>1</v>
      </c>
      <c r="T65" s="144">
        <v>3.2961165048543699</v>
      </c>
    </row>
    <row r="66" spans="1:20" x14ac:dyDescent="0.2">
      <c r="A66" s="148" t="s">
        <v>75</v>
      </c>
      <c r="B66" s="35">
        <v>8</v>
      </c>
      <c r="C66" s="35">
        <v>7</v>
      </c>
      <c r="D66" s="35">
        <v>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5">
        <v>7</v>
      </c>
      <c r="M66" s="37">
        <v>0.875</v>
      </c>
      <c r="N66" s="35">
        <v>8</v>
      </c>
      <c r="O66" s="37">
        <v>1</v>
      </c>
      <c r="P66" s="35">
        <v>8</v>
      </c>
      <c r="Q66" s="37">
        <v>1</v>
      </c>
      <c r="R66" s="35">
        <v>8</v>
      </c>
      <c r="S66" s="37">
        <v>1</v>
      </c>
      <c r="T66" s="144">
        <v>1.875</v>
      </c>
    </row>
    <row r="67" spans="1:20" x14ac:dyDescent="0.2">
      <c r="A67" s="148" t="s">
        <v>76</v>
      </c>
      <c r="B67" s="35">
        <v>159</v>
      </c>
      <c r="C67" s="35">
        <v>11</v>
      </c>
      <c r="D67" s="35">
        <v>35</v>
      </c>
      <c r="E67" s="35">
        <v>72</v>
      </c>
      <c r="F67" s="38">
        <v>41</v>
      </c>
      <c r="G67" s="38">
        <v>41</v>
      </c>
      <c r="H67" s="38">
        <v>0</v>
      </c>
      <c r="I67" s="38">
        <v>0</v>
      </c>
      <c r="J67" s="38">
        <v>0</v>
      </c>
      <c r="K67" s="38">
        <v>0</v>
      </c>
      <c r="L67" s="35">
        <v>11</v>
      </c>
      <c r="M67" s="37">
        <v>6.9182389937109998E-2</v>
      </c>
      <c r="N67" s="35">
        <v>46</v>
      </c>
      <c r="O67" s="37">
        <v>0.28930817610062998</v>
      </c>
      <c r="P67" s="35">
        <v>118</v>
      </c>
      <c r="Q67" s="37">
        <v>0.74213836477987005</v>
      </c>
      <c r="R67" s="35">
        <v>159</v>
      </c>
      <c r="S67" s="37">
        <v>1</v>
      </c>
      <c r="T67" s="144">
        <v>9.8113207547169807</v>
      </c>
    </row>
    <row r="68" spans="1:20" x14ac:dyDescent="0.2">
      <c r="A68" s="148" t="s">
        <v>77</v>
      </c>
      <c r="B68" s="35">
        <v>32</v>
      </c>
      <c r="C68" s="38">
        <v>2</v>
      </c>
      <c r="D68" s="35">
        <v>4</v>
      </c>
      <c r="E68" s="35">
        <v>11</v>
      </c>
      <c r="F68" s="38">
        <v>15</v>
      </c>
      <c r="G68" s="38">
        <v>13</v>
      </c>
      <c r="H68" s="38">
        <v>2</v>
      </c>
      <c r="I68" s="38">
        <v>0</v>
      </c>
      <c r="J68" s="38">
        <v>0</v>
      </c>
      <c r="K68" s="38">
        <v>0</v>
      </c>
      <c r="L68" s="38">
        <v>2</v>
      </c>
      <c r="M68" s="37">
        <v>6.25E-2</v>
      </c>
      <c r="N68" s="35">
        <v>6</v>
      </c>
      <c r="O68" s="37">
        <v>0.1875</v>
      </c>
      <c r="P68" s="35">
        <v>17</v>
      </c>
      <c r="Q68" s="37">
        <v>0.53125</v>
      </c>
      <c r="R68" s="35">
        <v>32</v>
      </c>
      <c r="S68" s="37">
        <v>1</v>
      </c>
      <c r="T68" s="144">
        <v>12.9375</v>
      </c>
    </row>
    <row r="69" spans="1:20" x14ac:dyDescent="0.2">
      <c r="A69" s="148" t="s">
        <v>78</v>
      </c>
      <c r="B69" s="35">
        <v>42</v>
      </c>
      <c r="C69" s="35">
        <v>3</v>
      </c>
      <c r="D69" s="38">
        <v>8</v>
      </c>
      <c r="E69" s="35">
        <v>8</v>
      </c>
      <c r="F69" s="38">
        <v>23</v>
      </c>
      <c r="G69" s="38">
        <v>20</v>
      </c>
      <c r="H69" s="38">
        <v>3</v>
      </c>
      <c r="I69" s="38">
        <v>0</v>
      </c>
      <c r="J69" s="38">
        <v>0</v>
      </c>
      <c r="K69" s="38">
        <v>0</v>
      </c>
      <c r="L69" s="35">
        <v>3</v>
      </c>
      <c r="M69" s="37">
        <v>7.1428571428569995E-2</v>
      </c>
      <c r="N69" s="35">
        <v>11</v>
      </c>
      <c r="O69" s="37">
        <v>0.26190476190475998</v>
      </c>
      <c r="P69" s="35">
        <v>19</v>
      </c>
      <c r="Q69" s="37">
        <v>0.45238095238095</v>
      </c>
      <c r="R69" s="35">
        <v>42</v>
      </c>
      <c r="S69" s="37">
        <v>1</v>
      </c>
      <c r="T69" s="144">
        <v>13.3928571428571</v>
      </c>
    </row>
    <row r="70" spans="1:20" ht="20" x14ac:dyDescent="0.2">
      <c r="A70" s="149" t="s">
        <v>81</v>
      </c>
      <c r="B70" s="35">
        <v>49</v>
      </c>
      <c r="C70" s="38">
        <v>19</v>
      </c>
      <c r="D70" s="38">
        <v>21</v>
      </c>
      <c r="E70" s="38">
        <v>7</v>
      </c>
      <c r="F70" s="38">
        <v>2</v>
      </c>
      <c r="G70" s="38">
        <v>2</v>
      </c>
      <c r="H70" s="38">
        <v>0</v>
      </c>
      <c r="I70" s="38">
        <v>0</v>
      </c>
      <c r="J70" s="38">
        <v>0</v>
      </c>
      <c r="K70" s="38">
        <v>0</v>
      </c>
      <c r="L70" s="38">
        <v>19</v>
      </c>
      <c r="M70" s="37">
        <v>0.38775510204081998</v>
      </c>
      <c r="N70" s="38">
        <v>40</v>
      </c>
      <c r="O70" s="37">
        <v>0.81632653061224003</v>
      </c>
      <c r="P70" s="38">
        <v>47</v>
      </c>
      <c r="Q70" s="37">
        <v>0.95918367346939004</v>
      </c>
      <c r="R70" s="38">
        <v>49</v>
      </c>
      <c r="S70" s="37">
        <v>1</v>
      </c>
      <c r="T70" s="144">
        <v>4.5306122448979602</v>
      </c>
    </row>
    <row r="71" spans="1:20" x14ac:dyDescent="0.2">
      <c r="A71" s="149" t="s">
        <v>82</v>
      </c>
      <c r="B71" s="35">
        <v>69</v>
      </c>
      <c r="C71" s="38">
        <v>44</v>
      </c>
      <c r="D71" s="38">
        <v>9</v>
      </c>
      <c r="E71" s="38">
        <v>12</v>
      </c>
      <c r="F71" s="38">
        <v>4</v>
      </c>
      <c r="G71" s="38">
        <v>2</v>
      </c>
      <c r="H71" s="38">
        <v>2</v>
      </c>
      <c r="I71" s="38">
        <v>0</v>
      </c>
      <c r="J71" s="38">
        <v>0</v>
      </c>
      <c r="K71" s="38">
        <v>0</v>
      </c>
      <c r="L71" s="38">
        <v>44</v>
      </c>
      <c r="M71" s="37">
        <v>0.63768115942029002</v>
      </c>
      <c r="N71" s="38">
        <v>53</v>
      </c>
      <c r="O71" s="37">
        <v>0.76811594202899003</v>
      </c>
      <c r="P71" s="38">
        <v>65</v>
      </c>
      <c r="Q71" s="37">
        <v>0.94202898550725001</v>
      </c>
      <c r="R71" s="38">
        <v>69</v>
      </c>
      <c r="S71" s="37">
        <v>1</v>
      </c>
      <c r="T71" s="144">
        <v>4.5</v>
      </c>
    </row>
    <row r="72" spans="1:20" x14ac:dyDescent="0.2">
      <c r="A72" s="149" t="s">
        <v>83</v>
      </c>
      <c r="B72" s="35">
        <v>223</v>
      </c>
      <c r="C72" s="35">
        <v>58</v>
      </c>
      <c r="D72" s="35">
        <v>66</v>
      </c>
      <c r="E72" s="35">
        <v>60</v>
      </c>
      <c r="F72" s="38">
        <v>39</v>
      </c>
      <c r="G72" s="38">
        <v>32</v>
      </c>
      <c r="H72" s="38">
        <v>7</v>
      </c>
      <c r="I72" s="38">
        <v>0</v>
      </c>
      <c r="J72" s="38">
        <v>0</v>
      </c>
      <c r="K72" s="38">
        <v>0</v>
      </c>
      <c r="L72" s="35">
        <v>58</v>
      </c>
      <c r="M72" s="37">
        <v>0.26008968609865002</v>
      </c>
      <c r="N72" s="35">
        <v>124</v>
      </c>
      <c r="O72" s="37">
        <v>0.55605381165918999</v>
      </c>
      <c r="P72" s="35">
        <v>184</v>
      </c>
      <c r="Q72" s="37">
        <v>0.82511210762331999</v>
      </c>
      <c r="R72" s="35">
        <v>223</v>
      </c>
      <c r="S72" s="37">
        <v>1</v>
      </c>
      <c r="T72" s="144">
        <v>7.6681614349775797</v>
      </c>
    </row>
    <row r="73" spans="1:20" ht="20" x14ac:dyDescent="0.2">
      <c r="A73" s="149" t="s">
        <v>84</v>
      </c>
      <c r="B73" s="35">
        <v>20</v>
      </c>
      <c r="C73" s="38">
        <v>15</v>
      </c>
      <c r="D73" s="38">
        <v>3</v>
      </c>
      <c r="E73" s="38">
        <v>0</v>
      </c>
      <c r="F73" s="38">
        <v>2</v>
      </c>
      <c r="G73" s="38">
        <v>2</v>
      </c>
      <c r="H73" s="38">
        <v>0</v>
      </c>
      <c r="I73" s="38">
        <v>0</v>
      </c>
      <c r="J73" s="38">
        <v>0</v>
      </c>
      <c r="K73" s="38">
        <v>0</v>
      </c>
      <c r="L73" s="38">
        <v>15</v>
      </c>
      <c r="M73" s="37">
        <v>0.75</v>
      </c>
      <c r="N73" s="38">
        <v>18</v>
      </c>
      <c r="O73" s="37">
        <v>0.9</v>
      </c>
      <c r="P73" s="38">
        <v>18</v>
      </c>
      <c r="Q73" s="37">
        <v>0.9</v>
      </c>
      <c r="R73" s="38">
        <v>20</v>
      </c>
      <c r="S73" s="37">
        <v>1</v>
      </c>
      <c r="T73" s="144">
        <v>3.6</v>
      </c>
    </row>
    <row r="74" spans="1:20" s="157" customFormat="1" x14ac:dyDescent="0.2"/>
    <row r="75" spans="1:20" s="157" customFormat="1" ht="11.25" customHeight="1" x14ac:dyDescent="0.2">
      <c r="A75" s="226" t="s">
        <v>110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</row>
    <row r="76" spans="1:20" s="157" customFormat="1" ht="31.5" customHeight="1" x14ac:dyDescent="0.2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</row>
    <row r="77" spans="1:20" s="157" customFormat="1" x14ac:dyDescent="0.2"/>
    <row r="78" spans="1:20" s="157" customFormat="1" x14ac:dyDescent="0.2"/>
    <row r="79" spans="1:20" s="157" customFormat="1" x14ac:dyDescent="0.2"/>
    <row r="80" spans="1:20" s="157" customFormat="1" x14ac:dyDescent="0.2"/>
    <row r="118" s="157" customFormat="1" x14ac:dyDescent="0.2"/>
    <row r="119" s="157" customFormat="1" x14ac:dyDescent="0.2"/>
    <row r="120" s="157" customFormat="1" x14ac:dyDescent="0.2"/>
    <row r="121" s="157" customFormat="1" x14ac:dyDescent="0.2"/>
    <row r="122" s="160" customFormat="1" x14ac:dyDescent="0.2"/>
    <row r="123" s="160" customFormat="1" x14ac:dyDescent="0.2"/>
    <row r="124" s="160" customFormat="1" x14ac:dyDescent="0.2"/>
    <row r="125" s="160" customFormat="1" x14ac:dyDescent="0.2"/>
    <row r="126" s="160" customFormat="1" x14ac:dyDescent="0.2"/>
    <row r="127" s="160" customFormat="1" x14ac:dyDescent="0.2"/>
    <row r="128" s="160" customFormat="1" x14ac:dyDescent="0.2"/>
  </sheetData>
  <mergeCells count="8">
    <mergeCell ref="A3:T3"/>
    <mergeCell ref="A75:T76"/>
    <mergeCell ref="A5:A6"/>
    <mergeCell ref="L5:M5"/>
    <mergeCell ref="N5:O5"/>
    <mergeCell ref="P5:Q5"/>
    <mergeCell ref="R5:S5"/>
    <mergeCell ref="B6:K6"/>
  </mergeCells>
  <pageMargins left="0.15748031496062992" right="0.15748031496062992" top="0.62992125984251968" bottom="0.15748031496062992" header="0.31496062992125984" footer="0.15748031496062992"/>
  <pageSetup paperSize="9" scale="60" orientation="landscape" r:id="rId1"/>
  <headerFooter>
    <oddHeader>&amp;LWydział Statystycznej Informacji Zarządczej
Departament Strategii i Funduszy Europejskich
Ministerstwo Sprawiedliwości&amp;R&amp;D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29B56-1E79-4601-9F4A-2D76167A3BF8}">
  <sheetPr>
    <pageSetUpPr fitToPage="1"/>
  </sheetPr>
  <dimension ref="A1:T9016"/>
  <sheetViews>
    <sheetView topLeftCell="A44" zoomScale="80" zoomScaleNormal="80" workbookViewId="0">
      <selection activeCell="A76" sqref="A76"/>
    </sheetView>
  </sheetViews>
  <sheetFormatPr defaultColWidth="0" defaultRowHeight="10" x14ac:dyDescent="0.2"/>
  <cols>
    <col min="1" max="1" width="52.81640625" style="141" customWidth="1"/>
    <col min="2" max="2" width="10.26953125" style="141" customWidth="1"/>
    <col min="3" max="19" width="10.81640625" style="141" customWidth="1"/>
    <col min="20" max="20" width="12.453125" style="141" customWidth="1"/>
    <col min="21" max="16384" width="0" style="141" hidden="1"/>
  </cols>
  <sheetData>
    <row r="1" spans="1:20" s="160" customFormat="1" x14ac:dyDescent="0.2"/>
    <row r="2" spans="1:20" s="160" customFormat="1" ht="13" x14ac:dyDescent="0.3">
      <c r="A2" s="235" t="s">
        <v>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s="160" customFormat="1" x14ac:dyDescent="0.2"/>
    <row r="4" spans="1:20" ht="58" x14ac:dyDescent="0.2">
      <c r="A4" s="236" t="s">
        <v>17</v>
      </c>
      <c r="B4" s="168" t="s">
        <v>0</v>
      </c>
      <c r="C4" s="167" t="s">
        <v>1</v>
      </c>
      <c r="D4" s="167" t="s">
        <v>2</v>
      </c>
      <c r="E4" s="167" t="s">
        <v>3</v>
      </c>
      <c r="F4" s="168" t="s">
        <v>18</v>
      </c>
      <c r="G4" s="167" t="s">
        <v>4</v>
      </c>
      <c r="H4" s="167" t="s">
        <v>5</v>
      </c>
      <c r="I4" s="167" t="s">
        <v>6</v>
      </c>
      <c r="J4" s="167" t="s">
        <v>7</v>
      </c>
      <c r="K4" s="167" t="s">
        <v>8</v>
      </c>
      <c r="L4" s="237" t="s">
        <v>9</v>
      </c>
      <c r="M4" s="237"/>
      <c r="N4" s="237" t="s">
        <v>10</v>
      </c>
      <c r="O4" s="237"/>
      <c r="P4" s="237" t="s">
        <v>11</v>
      </c>
      <c r="Q4" s="237"/>
      <c r="R4" s="237" t="s">
        <v>12</v>
      </c>
      <c r="S4" s="237"/>
      <c r="T4" s="179" t="s">
        <v>64</v>
      </c>
    </row>
    <row r="5" spans="1:20" x14ac:dyDescent="0.2">
      <c r="A5" s="236"/>
      <c r="B5" s="238" t="s">
        <v>13</v>
      </c>
      <c r="C5" s="239"/>
      <c r="D5" s="239"/>
      <c r="E5" s="239"/>
      <c r="F5" s="239"/>
      <c r="G5" s="239"/>
      <c r="H5" s="239"/>
      <c r="I5" s="239"/>
      <c r="J5" s="239"/>
      <c r="K5" s="240"/>
      <c r="L5" s="169" t="s">
        <v>14</v>
      </c>
      <c r="M5" s="169" t="s">
        <v>15</v>
      </c>
      <c r="N5" s="169" t="s">
        <v>14</v>
      </c>
      <c r="O5" s="169" t="s">
        <v>15</v>
      </c>
      <c r="P5" s="169" t="s">
        <v>14</v>
      </c>
      <c r="Q5" s="169" t="s">
        <v>15</v>
      </c>
      <c r="R5" s="169" t="s">
        <v>14</v>
      </c>
      <c r="S5" s="169" t="s">
        <v>15</v>
      </c>
      <c r="T5" s="169" t="s">
        <v>16</v>
      </c>
    </row>
    <row r="6" spans="1:20" s="160" customFormat="1" x14ac:dyDescent="0.2">
      <c r="A6" s="178">
        <v>0</v>
      </c>
      <c r="B6" s="178">
        <v>1</v>
      </c>
      <c r="C6" s="178">
        <v>2</v>
      </c>
      <c r="D6" s="178">
        <v>3</v>
      </c>
      <c r="E6" s="178">
        <v>4</v>
      </c>
      <c r="F6" s="178">
        <v>5</v>
      </c>
      <c r="G6" s="178">
        <v>6</v>
      </c>
      <c r="H6" s="178">
        <v>7</v>
      </c>
      <c r="I6" s="178">
        <v>8</v>
      </c>
      <c r="J6" s="178">
        <v>9</v>
      </c>
      <c r="K6" s="178">
        <v>10</v>
      </c>
      <c r="L6" s="178">
        <v>11</v>
      </c>
      <c r="M6" s="178">
        <v>12</v>
      </c>
      <c r="N6" s="178">
        <v>13</v>
      </c>
      <c r="O6" s="178">
        <v>14</v>
      </c>
      <c r="P6" s="178">
        <v>15</v>
      </c>
      <c r="Q6" s="178">
        <v>16</v>
      </c>
      <c r="R6" s="178">
        <v>17</v>
      </c>
      <c r="S6" s="178">
        <v>18</v>
      </c>
      <c r="T6" s="178">
        <v>19</v>
      </c>
    </row>
    <row r="7" spans="1:20" x14ac:dyDescent="0.2">
      <c r="A7" s="177" t="s">
        <v>19</v>
      </c>
      <c r="B7" s="35">
        <v>6815726</v>
      </c>
      <c r="C7" s="35">
        <v>3149061</v>
      </c>
      <c r="D7" s="35">
        <v>1736224</v>
      </c>
      <c r="E7" s="35">
        <v>1316331</v>
      </c>
      <c r="F7" s="35">
        <v>614110</v>
      </c>
      <c r="G7" s="35">
        <v>436574</v>
      </c>
      <c r="H7" s="35">
        <v>112929</v>
      </c>
      <c r="I7" s="35">
        <v>46197</v>
      </c>
      <c r="J7" s="35">
        <v>13425</v>
      </c>
      <c r="K7" s="35">
        <v>4985</v>
      </c>
      <c r="L7" s="35">
        <v>3149061</v>
      </c>
      <c r="M7" s="37">
        <f>L7/B7</f>
        <v>0.46202869657612411</v>
      </c>
      <c r="N7" s="35">
        <v>4885285</v>
      </c>
      <c r="O7" s="37">
        <f>N7/B7</f>
        <v>0.71676663645222827</v>
      </c>
      <c r="P7" s="35">
        <v>6201616</v>
      </c>
      <c r="Q7" s="37">
        <f>P7/B7</f>
        <v>0.90989807982304449</v>
      </c>
      <c r="R7" s="35">
        <v>6751119</v>
      </c>
      <c r="S7" s="37">
        <f>R7/B7</f>
        <v>0.99052089241850394</v>
      </c>
      <c r="T7" s="144">
        <f>((C7*1.5)+(D7*4.5)+(E7*9)+(G7*18)+(H7*30)+(I7*48)+(J7*78)+(K7*96))/B7</f>
        <v>5.7767795389662089</v>
      </c>
    </row>
    <row r="8" spans="1:20" x14ac:dyDescent="0.2">
      <c r="A8" s="145" t="s">
        <v>20</v>
      </c>
      <c r="B8" s="35">
        <v>249921</v>
      </c>
      <c r="C8" s="35">
        <v>68572</v>
      </c>
      <c r="D8" s="35">
        <v>71456</v>
      </c>
      <c r="E8" s="35">
        <v>61838</v>
      </c>
      <c r="F8" s="35">
        <v>48055</v>
      </c>
      <c r="G8" s="35">
        <v>34724</v>
      </c>
      <c r="H8" s="35">
        <v>7569</v>
      </c>
      <c r="I8" s="35">
        <v>4176</v>
      </c>
      <c r="J8" s="35">
        <v>1297</v>
      </c>
      <c r="K8" s="35">
        <v>289</v>
      </c>
      <c r="L8" s="35">
        <v>68572</v>
      </c>
      <c r="M8" s="37">
        <v>0.27437470240596001</v>
      </c>
      <c r="N8" s="35">
        <v>140028</v>
      </c>
      <c r="O8" s="37">
        <v>0.56028905134022</v>
      </c>
      <c r="P8" s="35">
        <v>201866</v>
      </c>
      <c r="Q8" s="37">
        <v>0.80771923927960998</v>
      </c>
      <c r="R8" s="35">
        <v>244159</v>
      </c>
      <c r="S8" s="37">
        <v>0.97694471452979004</v>
      </c>
      <c r="T8" s="144">
        <v>8.6523821527602696</v>
      </c>
    </row>
    <row r="9" spans="1:20" x14ac:dyDescent="0.2">
      <c r="A9" s="146" t="s">
        <v>28</v>
      </c>
      <c r="B9" s="35">
        <v>148671</v>
      </c>
      <c r="C9" s="35">
        <v>40714</v>
      </c>
      <c r="D9" s="35">
        <v>44574</v>
      </c>
      <c r="E9" s="35">
        <v>38240</v>
      </c>
      <c r="F9" s="35">
        <v>25143</v>
      </c>
      <c r="G9" s="35">
        <v>17945</v>
      </c>
      <c r="H9" s="35">
        <v>4348</v>
      </c>
      <c r="I9" s="35">
        <v>2100</v>
      </c>
      <c r="J9" s="35">
        <v>600</v>
      </c>
      <c r="K9" s="35">
        <v>150</v>
      </c>
      <c r="L9" s="35">
        <v>40714</v>
      </c>
      <c r="M9" s="37">
        <v>0.27385300428463</v>
      </c>
      <c r="N9" s="35">
        <v>85288</v>
      </c>
      <c r="O9" s="37">
        <v>0.57366937734999002</v>
      </c>
      <c r="P9" s="35">
        <v>123528</v>
      </c>
      <c r="Q9" s="37">
        <v>0.83088161107411995</v>
      </c>
      <c r="R9" s="35">
        <v>145821</v>
      </c>
      <c r="S9" s="37">
        <v>0.98083015517484995</v>
      </c>
      <c r="T9" s="144">
        <v>8.2145408317694795</v>
      </c>
    </row>
    <row r="10" spans="1:20" x14ac:dyDescent="0.2">
      <c r="A10" s="147" t="s">
        <v>79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98"/>
      <c r="N10" s="38"/>
      <c r="O10" s="98"/>
      <c r="P10" s="38"/>
      <c r="Q10" s="98"/>
      <c r="R10" s="38"/>
      <c r="S10" s="98"/>
      <c r="T10" s="98"/>
    </row>
    <row r="11" spans="1:20" x14ac:dyDescent="0.2">
      <c r="A11" s="147" t="s">
        <v>29</v>
      </c>
      <c r="B11" s="35">
        <v>106836</v>
      </c>
      <c r="C11" s="35">
        <v>21389</v>
      </c>
      <c r="D11" s="35">
        <v>33214</v>
      </c>
      <c r="E11" s="35">
        <v>29612</v>
      </c>
      <c r="F11" s="35">
        <v>22621</v>
      </c>
      <c r="G11" s="35">
        <v>15860</v>
      </c>
      <c r="H11" s="35">
        <v>4017</v>
      </c>
      <c r="I11" s="35">
        <v>2020</v>
      </c>
      <c r="J11" s="35">
        <v>582</v>
      </c>
      <c r="K11" s="35">
        <v>142</v>
      </c>
      <c r="L11" s="35">
        <v>21389</v>
      </c>
      <c r="M11" s="37">
        <v>0.20020405106892999</v>
      </c>
      <c r="N11" s="35">
        <v>54603</v>
      </c>
      <c r="O11" s="37">
        <v>0.51109176682016999</v>
      </c>
      <c r="P11" s="35">
        <v>84215</v>
      </c>
      <c r="Q11" s="37">
        <v>0.78826425549440005</v>
      </c>
      <c r="R11" s="35">
        <v>104092</v>
      </c>
      <c r="S11" s="37">
        <v>0.97431577370924005</v>
      </c>
      <c r="T11" s="144">
        <v>9.4540463888576909</v>
      </c>
    </row>
    <row r="12" spans="1:20" x14ac:dyDescent="0.2">
      <c r="A12" s="147" t="s">
        <v>30</v>
      </c>
      <c r="B12" s="35">
        <v>148</v>
      </c>
      <c r="C12" s="35">
        <v>15</v>
      </c>
      <c r="D12" s="35">
        <v>9</v>
      </c>
      <c r="E12" s="35">
        <v>25</v>
      </c>
      <c r="F12" s="35">
        <v>99</v>
      </c>
      <c r="G12" s="35">
        <v>51</v>
      </c>
      <c r="H12" s="35">
        <v>33</v>
      </c>
      <c r="I12" s="35">
        <v>11</v>
      </c>
      <c r="J12" s="35">
        <v>2</v>
      </c>
      <c r="K12" s="35">
        <v>2</v>
      </c>
      <c r="L12" s="35">
        <v>15</v>
      </c>
      <c r="M12" s="37">
        <v>0.10135135135135</v>
      </c>
      <c r="N12" s="35">
        <v>24</v>
      </c>
      <c r="O12" s="37">
        <v>0.16216216216216001</v>
      </c>
      <c r="P12" s="35">
        <v>49</v>
      </c>
      <c r="Q12" s="37">
        <v>0.33108108108107998</v>
      </c>
      <c r="R12" s="35">
        <v>133</v>
      </c>
      <c r="S12" s="37">
        <v>0.89864864864865002</v>
      </c>
      <c r="T12" s="144">
        <v>20.756756756756801</v>
      </c>
    </row>
    <row r="13" spans="1:20" x14ac:dyDescent="0.2">
      <c r="A13" s="147" t="s">
        <v>66</v>
      </c>
      <c r="B13" s="35">
        <v>17249</v>
      </c>
      <c r="C13" s="35">
        <v>3883</v>
      </c>
      <c r="D13" s="35">
        <v>6038</v>
      </c>
      <c r="E13" s="35">
        <v>6021</v>
      </c>
      <c r="F13" s="35">
        <v>1307</v>
      </c>
      <c r="G13" s="35">
        <v>1125</v>
      </c>
      <c r="H13" s="35">
        <v>143</v>
      </c>
      <c r="I13" s="35">
        <v>35</v>
      </c>
      <c r="J13" s="35">
        <v>3</v>
      </c>
      <c r="K13" s="35">
        <v>1</v>
      </c>
      <c r="L13" s="35">
        <v>3883</v>
      </c>
      <c r="M13" s="37">
        <v>0.22511449939127001</v>
      </c>
      <c r="N13" s="35">
        <v>9921</v>
      </c>
      <c r="O13" s="37">
        <v>0.57516377761030002</v>
      </c>
      <c r="P13" s="35">
        <v>15942</v>
      </c>
      <c r="Q13" s="37">
        <v>0.92422749144878003</v>
      </c>
      <c r="R13" s="35">
        <v>17210</v>
      </c>
      <c r="S13" s="37">
        <v>0.99773899936228005</v>
      </c>
      <c r="T13" s="144">
        <v>6.5936865905269899</v>
      </c>
    </row>
    <row r="14" spans="1:20" x14ac:dyDescent="0.2">
      <c r="A14" s="147" t="s">
        <v>32</v>
      </c>
      <c r="B14" s="35">
        <v>12274</v>
      </c>
      <c r="C14" s="35">
        <v>6764</v>
      </c>
      <c r="D14" s="35">
        <v>3385</v>
      </c>
      <c r="E14" s="35">
        <v>1481</v>
      </c>
      <c r="F14" s="35">
        <v>644</v>
      </c>
      <c r="G14" s="35">
        <v>524</v>
      </c>
      <c r="H14" s="35">
        <v>97</v>
      </c>
      <c r="I14" s="35">
        <v>16</v>
      </c>
      <c r="J14" s="35">
        <v>6</v>
      </c>
      <c r="K14" s="35">
        <v>1</v>
      </c>
      <c r="L14" s="35">
        <v>6764</v>
      </c>
      <c r="M14" s="37">
        <v>0.55108359133127005</v>
      </c>
      <c r="N14" s="35">
        <v>10149</v>
      </c>
      <c r="O14" s="37">
        <v>0.82686980609418004</v>
      </c>
      <c r="P14" s="35">
        <v>11630</v>
      </c>
      <c r="Q14" s="37">
        <v>0.94753136711747998</v>
      </c>
      <c r="R14" s="35">
        <v>12251</v>
      </c>
      <c r="S14" s="37">
        <v>0.9981261202542</v>
      </c>
      <c r="T14" s="144">
        <v>4.2676796480365002</v>
      </c>
    </row>
    <row r="15" spans="1:20" x14ac:dyDescent="0.2">
      <c r="A15" s="147" t="s">
        <v>33</v>
      </c>
      <c r="B15" s="35">
        <v>12164</v>
      </c>
      <c r="C15" s="35">
        <v>8663</v>
      </c>
      <c r="D15" s="35">
        <v>1928</v>
      </c>
      <c r="E15" s="35">
        <v>1101</v>
      </c>
      <c r="F15" s="35">
        <v>472</v>
      </c>
      <c r="G15" s="35">
        <v>385</v>
      </c>
      <c r="H15" s="35">
        <v>58</v>
      </c>
      <c r="I15" s="35">
        <v>18</v>
      </c>
      <c r="J15" s="35">
        <v>7</v>
      </c>
      <c r="K15" s="35">
        <v>4</v>
      </c>
      <c r="L15" s="35">
        <v>8663</v>
      </c>
      <c r="M15" s="37">
        <v>0.71218349227227995</v>
      </c>
      <c r="N15" s="35">
        <v>10591</v>
      </c>
      <c r="O15" s="37">
        <v>0.87068398553107995</v>
      </c>
      <c r="P15" s="35">
        <v>11692</v>
      </c>
      <c r="Q15" s="37">
        <v>0.96119697467938003</v>
      </c>
      <c r="R15" s="35">
        <v>12135</v>
      </c>
      <c r="S15" s="37">
        <v>0.99761591581717002</v>
      </c>
      <c r="T15" s="144">
        <v>3.4563877014140099</v>
      </c>
    </row>
    <row r="16" spans="1:20" x14ac:dyDescent="0.2">
      <c r="A16" s="146" t="s">
        <v>34</v>
      </c>
      <c r="B16" s="35">
        <v>5455</v>
      </c>
      <c r="C16" s="35">
        <v>1869</v>
      </c>
      <c r="D16" s="35">
        <v>1843</v>
      </c>
      <c r="E16" s="35">
        <v>1123</v>
      </c>
      <c r="F16" s="35">
        <v>620</v>
      </c>
      <c r="G16" s="35">
        <v>398</v>
      </c>
      <c r="H16" s="35">
        <v>74</v>
      </c>
      <c r="I16" s="35">
        <v>54</v>
      </c>
      <c r="J16" s="35">
        <v>39</v>
      </c>
      <c r="K16" s="35">
        <v>55</v>
      </c>
      <c r="L16" s="35">
        <v>1869</v>
      </c>
      <c r="M16" s="37">
        <v>0.34262144821265</v>
      </c>
      <c r="N16" s="35">
        <v>3712</v>
      </c>
      <c r="O16" s="37">
        <v>0.68047662694775002</v>
      </c>
      <c r="P16" s="35">
        <v>4835</v>
      </c>
      <c r="Q16" s="37">
        <v>0.88634280476627003</v>
      </c>
      <c r="R16" s="35">
        <v>5307</v>
      </c>
      <c r="S16" s="37">
        <v>0.97286892758937005</v>
      </c>
      <c r="T16" s="144">
        <v>7.6080659945004596</v>
      </c>
    </row>
    <row r="17" spans="1:20" x14ac:dyDescent="0.2">
      <c r="A17" s="147" t="s">
        <v>79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98"/>
      <c r="N17" s="38"/>
      <c r="O17" s="98"/>
      <c r="P17" s="38"/>
      <c r="Q17" s="98"/>
      <c r="R17" s="38"/>
      <c r="S17" s="98"/>
      <c r="T17" s="98"/>
    </row>
    <row r="18" spans="1:20" x14ac:dyDescent="0.2">
      <c r="A18" s="147" t="s">
        <v>35</v>
      </c>
      <c r="B18" s="35">
        <v>5455</v>
      </c>
      <c r="C18" s="35">
        <v>1869</v>
      </c>
      <c r="D18" s="35">
        <v>1843</v>
      </c>
      <c r="E18" s="35">
        <v>1123</v>
      </c>
      <c r="F18" s="35">
        <v>620</v>
      </c>
      <c r="G18" s="35">
        <v>398</v>
      </c>
      <c r="H18" s="35">
        <v>74</v>
      </c>
      <c r="I18" s="35">
        <v>54</v>
      </c>
      <c r="J18" s="35">
        <v>39</v>
      </c>
      <c r="K18" s="35">
        <v>55</v>
      </c>
      <c r="L18" s="35">
        <v>1869</v>
      </c>
      <c r="M18" s="37">
        <v>0.34262144821265</v>
      </c>
      <c r="N18" s="35">
        <v>3712</v>
      </c>
      <c r="O18" s="37">
        <v>0.68047662694775002</v>
      </c>
      <c r="P18" s="35">
        <v>4835</v>
      </c>
      <c r="Q18" s="37">
        <v>0.88634280476627003</v>
      </c>
      <c r="R18" s="35">
        <v>5307</v>
      </c>
      <c r="S18" s="37">
        <v>0.97286892758937005</v>
      </c>
      <c r="T18" s="144">
        <v>7.6080659945004596</v>
      </c>
    </row>
    <row r="19" spans="1:20" x14ac:dyDescent="0.2">
      <c r="A19" s="146" t="s">
        <v>67</v>
      </c>
      <c r="B19" s="35">
        <v>72708</v>
      </c>
      <c r="C19" s="35">
        <v>17452</v>
      </c>
      <c r="D19" s="35">
        <v>19771</v>
      </c>
      <c r="E19" s="35">
        <v>18268</v>
      </c>
      <c r="F19" s="35">
        <v>17217</v>
      </c>
      <c r="G19" s="35">
        <v>13487</v>
      </c>
      <c r="H19" s="35">
        <v>2107</v>
      </c>
      <c r="I19" s="35">
        <v>1251</v>
      </c>
      <c r="J19" s="35">
        <v>331</v>
      </c>
      <c r="K19" s="35">
        <v>41</v>
      </c>
      <c r="L19" s="35">
        <v>17452</v>
      </c>
      <c r="M19" s="37">
        <v>0.24002860758101</v>
      </c>
      <c r="N19" s="35">
        <v>37223</v>
      </c>
      <c r="O19" s="37">
        <v>0.51195191725806999</v>
      </c>
      <c r="P19" s="35">
        <v>55491</v>
      </c>
      <c r="Q19" s="37">
        <v>0.76320349892721995</v>
      </c>
      <c r="R19" s="35">
        <v>71085</v>
      </c>
      <c r="S19" s="37">
        <v>0.97767783462617996</v>
      </c>
      <c r="T19" s="144">
        <v>9.2883520382901494</v>
      </c>
    </row>
    <row r="20" spans="1:20" x14ac:dyDescent="0.2">
      <c r="A20" s="147" t="s">
        <v>79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98"/>
      <c r="N20" s="38"/>
      <c r="O20" s="98"/>
      <c r="P20" s="38"/>
      <c r="Q20" s="98"/>
      <c r="R20" s="38"/>
      <c r="S20" s="98"/>
      <c r="T20" s="98"/>
    </row>
    <row r="21" spans="1:20" x14ac:dyDescent="0.2">
      <c r="A21" s="147" t="s">
        <v>37</v>
      </c>
      <c r="B21" s="35">
        <v>71775</v>
      </c>
      <c r="C21" s="35">
        <v>17093</v>
      </c>
      <c r="D21" s="35">
        <v>19616</v>
      </c>
      <c r="E21" s="35">
        <v>18130</v>
      </c>
      <c r="F21" s="35">
        <v>16936</v>
      </c>
      <c r="G21" s="35">
        <v>13365</v>
      </c>
      <c r="H21" s="35">
        <v>2048</v>
      </c>
      <c r="I21" s="35">
        <v>1194</v>
      </c>
      <c r="J21" s="35">
        <v>305</v>
      </c>
      <c r="K21" s="35">
        <v>24</v>
      </c>
      <c r="L21" s="35">
        <v>17093</v>
      </c>
      <c r="M21" s="37">
        <v>0.23814698711250001</v>
      </c>
      <c r="N21" s="35">
        <v>36709</v>
      </c>
      <c r="O21" s="37">
        <v>0.51144548937652001</v>
      </c>
      <c r="P21" s="35">
        <v>54839</v>
      </c>
      <c r="Q21" s="37">
        <v>0.76404040404039997</v>
      </c>
      <c r="R21" s="35">
        <v>70252</v>
      </c>
      <c r="S21" s="37">
        <v>0.97878091257402</v>
      </c>
      <c r="T21" s="144">
        <v>9.2301985370950899</v>
      </c>
    </row>
    <row r="22" spans="1:20" x14ac:dyDescent="0.2">
      <c r="A22" s="147" t="s">
        <v>38</v>
      </c>
      <c r="B22" s="35">
        <v>933</v>
      </c>
      <c r="C22" s="35">
        <v>359</v>
      </c>
      <c r="D22" s="35">
        <v>155</v>
      </c>
      <c r="E22" s="35">
        <v>138</v>
      </c>
      <c r="F22" s="35">
        <v>281</v>
      </c>
      <c r="G22" s="35">
        <v>122</v>
      </c>
      <c r="H22" s="35">
        <v>59</v>
      </c>
      <c r="I22" s="35">
        <v>57</v>
      </c>
      <c r="J22" s="35">
        <v>26</v>
      </c>
      <c r="K22" s="35">
        <v>17</v>
      </c>
      <c r="L22" s="35">
        <v>359</v>
      </c>
      <c r="M22" s="37">
        <v>0.38478027867094999</v>
      </c>
      <c r="N22" s="35">
        <v>514</v>
      </c>
      <c r="O22" s="37">
        <v>0.55091103965702004</v>
      </c>
      <c r="P22" s="35">
        <v>652</v>
      </c>
      <c r="Q22" s="37">
        <v>0.69882100750267995</v>
      </c>
      <c r="R22" s="35">
        <v>833</v>
      </c>
      <c r="S22" s="37">
        <v>0.89281886387996001</v>
      </c>
      <c r="T22" s="144">
        <v>13.762057877813501</v>
      </c>
    </row>
    <row r="23" spans="1:20" x14ac:dyDescent="0.2">
      <c r="A23" s="146" t="s">
        <v>39</v>
      </c>
      <c r="B23" s="35">
        <v>23087</v>
      </c>
      <c r="C23" s="35">
        <v>8537</v>
      </c>
      <c r="D23" s="35">
        <v>5268</v>
      </c>
      <c r="E23" s="35">
        <v>4207</v>
      </c>
      <c r="F23" s="35">
        <v>5075</v>
      </c>
      <c r="G23" s="35">
        <v>2894</v>
      </c>
      <c r="H23" s="35">
        <v>1040</v>
      </c>
      <c r="I23" s="35">
        <v>771</v>
      </c>
      <c r="J23" s="35">
        <v>327</v>
      </c>
      <c r="K23" s="35">
        <v>43</v>
      </c>
      <c r="L23" s="35">
        <v>8537</v>
      </c>
      <c r="M23" s="37">
        <v>0.36977519816346999</v>
      </c>
      <c r="N23" s="35">
        <v>13805</v>
      </c>
      <c r="O23" s="37">
        <v>0.59795555940572997</v>
      </c>
      <c r="P23" s="35">
        <v>18012</v>
      </c>
      <c r="Q23" s="37">
        <v>0.78017932169618998</v>
      </c>
      <c r="R23" s="35">
        <v>21946</v>
      </c>
      <c r="S23" s="37">
        <v>0.95057824749858999</v>
      </c>
      <c r="T23" s="144">
        <v>9.7157924373023796</v>
      </c>
    </row>
    <row r="24" spans="1:20" x14ac:dyDescent="0.2">
      <c r="A24" s="147" t="s">
        <v>79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98"/>
      <c r="N24" s="38"/>
      <c r="O24" s="98"/>
      <c r="P24" s="38"/>
      <c r="Q24" s="98"/>
      <c r="R24" s="38"/>
      <c r="S24" s="98"/>
      <c r="T24" s="98"/>
    </row>
    <row r="25" spans="1:20" x14ac:dyDescent="0.2">
      <c r="A25" s="147" t="s">
        <v>40</v>
      </c>
      <c r="B25" s="35">
        <v>9647</v>
      </c>
      <c r="C25" s="35">
        <v>731</v>
      </c>
      <c r="D25" s="35">
        <v>1653</v>
      </c>
      <c r="E25" s="35">
        <v>2853</v>
      </c>
      <c r="F25" s="35">
        <v>4410</v>
      </c>
      <c r="G25" s="35">
        <v>2421</v>
      </c>
      <c r="H25" s="35">
        <v>923</v>
      </c>
      <c r="I25" s="35">
        <v>730</v>
      </c>
      <c r="J25" s="35">
        <v>297</v>
      </c>
      <c r="K25" s="35">
        <v>39</v>
      </c>
      <c r="L25" s="35">
        <v>731</v>
      </c>
      <c r="M25" s="37">
        <v>7.5774852285679997E-2</v>
      </c>
      <c r="N25" s="35">
        <v>2384</v>
      </c>
      <c r="O25" s="37">
        <v>0.24712345806986999</v>
      </c>
      <c r="P25" s="35">
        <v>5237</v>
      </c>
      <c r="Q25" s="37">
        <v>0.54286306623821001</v>
      </c>
      <c r="R25" s="35">
        <v>8581</v>
      </c>
      <c r="S25" s="37">
        <v>0.88949932621539995</v>
      </c>
      <c r="T25" s="144">
        <v>17.355654607649999</v>
      </c>
    </row>
    <row r="26" spans="1:20" x14ac:dyDescent="0.2">
      <c r="A26" s="147" t="s">
        <v>41</v>
      </c>
      <c r="B26" s="35">
        <v>11</v>
      </c>
      <c r="C26" s="35">
        <v>8</v>
      </c>
      <c r="D26" s="35">
        <v>1</v>
      </c>
      <c r="E26" s="35">
        <v>1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  <c r="K26" s="35">
        <v>1</v>
      </c>
      <c r="L26" s="35">
        <v>8</v>
      </c>
      <c r="M26" s="99">
        <v>0.72727272727272996</v>
      </c>
      <c r="N26" s="35">
        <v>9</v>
      </c>
      <c r="O26" s="37">
        <v>0.81818181818182001</v>
      </c>
      <c r="P26" s="35">
        <v>10</v>
      </c>
      <c r="Q26" s="37">
        <v>0.90909090909090995</v>
      </c>
      <c r="R26" s="35">
        <v>10</v>
      </c>
      <c r="S26" s="37">
        <v>0.90909090909090995</v>
      </c>
      <c r="T26" s="144">
        <v>11.0454545454546</v>
      </c>
    </row>
    <row r="27" spans="1:20" x14ac:dyDescent="0.2">
      <c r="A27" s="147" t="s">
        <v>42</v>
      </c>
      <c r="B27" s="35">
        <v>13429</v>
      </c>
      <c r="C27" s="35">
        <v>7798</v>
      </c>
      <c r="D27" s="35">
        <v>3614</v>
      </c>
      <c r="E27" s="35">
        <v>1353</v>
      </c>
      <c r="F27" s="35">
        <v>664</v>
      </c>
      <c r="G27" s="35">
        <v>473</v>
      </c>
      <c r="H27" s="35">
        <v>117</v>
      </c>
      <c r="I27" s="35">
        <v>41</v>
      </c>
      <c r="J27" s="35">
        <v>30</v>
      </c>
      <c r="K27" s="35">
        <v>3</v>
      </c>
      <c r="L27" s="35">
        <v>7798</v>
      </c>
      <c r="M27" s="37">
        <v>0.58068359520441004</v>
      </c>
      <c r="N27" s="35">
        <v>11412</v>
      </c>
      <c r="O27" s="37">
        <v>0.84980266587236997</v>
      </c>
      <c r="P27" s="35">
        <v>12765</v>
      </c>
      <c r="Q27" s="37">
        <v>0.95055476952863005</v>
      </c>
      <c r="R27" s="35">
        <v>13355</v>
      </c>
      <c r="S27" s="37">
        <v>0.99448953756795</v>
      </c>
      <c r="T27" s="144">
        <v>4.2264502196738398</v>
      </c>
    </row>
    <row r="28" spans="1:20" x14ac:dyDescent="0.2">
      <c r="A28" s="145" t="s">
        <v>21</v>
      </c>
      <c r="B28" s="35">
        <v>6565805</v>
      </c>
      <c r="C28" s="35">
        <v>3080489</v>
      </c>
      <c r="D28" s="35">
        <v>1664768</v>
      </c>
      <c r="E28" s="35">
        <v>1254493</v>
      </c>
      <c r="F28" s="35">
        <v>566055</v>
      </c>
      <c r="G28" s="35">
        <v>401850</v>
      </c>
      <c r="H28" s="35">
        <v>105360</v>
      </c>
      <c r="I28" s="35">
        <v>42021</v>
      </c>
      <c r="J28" s="35">
        <v>12128</v>
      </c>
      <c r="K28" s="35">
        <v>4696</v>
      </c>
      <c r="L28" s="35">
        <v>3080489</v>
      </c>
      <c r="M28" s="37">
        <f>L28/B28</f>
        <v>0.46917156388287501</v>
      </c>
      <c r="N28" s="35">
        <v>4745257</v>
      </c>
      <c r="O28" s="37">
        <f>N28/B28</f>
        <v>0.72272280398214694</v>
      </c>
      <c r="P28" s="35">
        <v>5999750</v>
      </c>
      <c r="Q28" s="37">
        <f>P28/B28</f>
        <v>0.91378741829828936</v>
      </c>
      <c r="R28" s="35">
        <v>6506960</v>
      </c>
      <c r="S28" s="37">
        <f>R28/B28</f>
        <v>0.99103765646405884</v>
      </c>
      <c r="T28" s="144">
        <f>((C28*1.5)+(D28*4.5)+(E28*9)+(G28*18)+(H28*30)+(I28*48)+(J28*78)+(K28*96))/B28</f>
        <v>5.6673225141471608</v>
      </c>
    </row>
    <row r="29" spans="1:20" x14ac:dyDescent="0.2">
      <c r="A29" s="146" t="s">
        <v>28</v>
      </c>
      <c r="B29" s="35">
        <v>4480923</v>
      </c>
      <c r="C29" s="35">
        <v>1981253</v>
      </c>
      <c r="D29" s="35">
        <v>1162699</v>
      </c>
      <c r="E29" s="35">
        <v>947006</v>
      </c>
      <c r="F29" s="35">
        <v>389965</v>
      </c>
      <c r="G29" s="35">
        <v>271351</v>
      </c>
      <c r="H29" s="35">
        <v>75656</v>
      </c>
      <c r="I29" s="35">
        <v>29825</v>
      </c>
      <c r="J29" s="35">
        <v>9242</v>
      </c>
      <c r="K29" s="35">
        <v>3891</v>
      </c>
      <c r="L29" s="35">
        <v>1981253</v>
      </c>
      <c r="M29" s="37">
        <f>L29/B29</f>
        <v>0.44215287787806218</v>
      </c>
      <c r="N29" s="35">
        <v>3143952</v>
      </c>
      <c r="O29" s="37">
        <f>N29/B29</f>
        <v>0.7016304453345884</v>
      </c>
      <c r="P29" s="35">
        <v>4090958</v>
      </c>
      <c r="Q29" s="37">
        <f>P29/B29</f>
        <v>0.91297217113527729</v>
      </c>
      <c r="R29" s="35">
        <v>4437965</v>
      </c>
      <c r="S29" s="37">
        <f>R29/B29</f>
        <v>0.9904131358650885</v>
      </c>
      <c r="T29" s="144">
        <f>((C29*1.5)+(D29*4.5)+(E29*9)+(G29*18)+(H29*30)+(I29*48)+(J29*78)+(K29*96))/B29</f>
        <v>5.893225346652911</v>
      </c>
    </row>
    <row r="30" spans="1:20" x14ac:dyDescent="0.2">
      <c r="A30" s="147" t="s">
        <v>79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98"/>
      <c r="N30" s="38"/>
      <c r="O30" s="98"/>
      <c r="P30" s="38"/>
      <c r="Q30" s="98"/>
      <c r="R30" s="38"/>
      <c r="S30" s="98"/>
      <c r="T30" s="98"/>
    </row>
    <row r="31" spans="1:20" x14ac:dyDescent="0.2">
      <c r="A31" s="147" t="s">
        <v>29</v>
      </c>
      <c r="B31" s="35">
        <v>569927</v>
      </c>
      <c r="C31" s="35">
        <v>39500</v>
      </c>
      <c r="D31" s="35">
        <v>155333</v>
      </c>
      <c r="E31" s="35">
        <v>190778</v>
      </c>
      <c r="F31" s="35">
        <v>184316</v>
      </c>
      <c r="G31" s="35">
        <v>127633</v>
      </c>
      <c r="H31" s="35">
        <v>37199</v>
      </c>
      <c r="I31" s="35">
        <v>12144</v>
      </c>
      <c r="J31" s="35">
        <v>5498</v>
      </c>
      <c r="K31" s="35">
        <v>1842</v>
      </c>
      <c r="L31" s="35">
        <v>39500</v>
      </c>
      <c r="M31" s="37">
        <v>6.9307121789280002E-2</v>
      </c>
      <c r="N31" s="35">
        <v>194833</v>
      </c>
      <c r="O31" s="37">
        <v>0.34185606226762</v>
      </c>
      <c r="P31" s="35">
        <v>385611</v>
      </c>
      <c r="Q31" s="37">
        <v>0.67659717823511001</v>
      </c>
      <c r="R31" s="35">
        <v>550443</v>
      </c>
      <c r="S31" s="37">
        <v>0.96581316554576002</v>
      </c>
      <c r="T31" s="144">
        <v>12.4177350783521</v>
      </c>
    </row>
    <row r="32" spans="1:20" x14ac:dyDescent="0.2">
      <c r="A32" s="147" t="s">
        <v>30</v>
      </c>
      <c r="B32" s="35">
        <v>111</v>
      </c>
      <c r="C32" s="35">
        <v>8</v>
      </c>
      <c r="D32" s="35">
        <v>9</v>
      </c>
      <c r="E32" s="35">
        <v>15</v>
      </c>
      <c r="F32" s="35">
        <v>79</v>
      </c>
      <c r="G32" s="35">
        <v>42</v>
      </c>
      <c r="H32" s="35">
        <v>16</v>
      </c>
      <c r="I32" s="35">
        <v>12</v>
      </c>
      <c r="J32" s="38">
        <v>8</v>
      </c>
      <c r="K32" s="38">
        <v>1</v>
      </c>
      <c r="L32" s="35">
        <v>8</v>
      </c>
      <c r="M32" s="37">
        <v>7.2072072072070004E-2</v>
      </c>
      <c r="N32" s="35">
        <v>17</v>
      </c>
      <c r="O32" s="37">
        <v>0.15315315315315001</v>
      </c>
      <c r="P32" s="35">
        <v>32</v>
      </c>
      <c r="Q32" s="37">
        <v>0.28828828828829001</v>
      </c>
      <c r="R32" s="35">
        <v>90</v>
      </c>
      <c r="S32" s="37">
        <v>0.81081081081080997</v>
      </c>
      <c r="T32" s="144">
        <v>24.5</v>
      </c>
    </row>
    <row r="33" spans="1:20" x14ac:dyDescent="0.2">
      <c r="A33" s="147" t="s">
        <v>43</v>
      </c>
      <c r="B33" s="35">
        <v>217431</v>
      </c>
      <c r="C33" s="35">
        <v>67335</v>
      </c>
      <c r="D33" s="35">
        <v>64254</v>
      </c>
      <c r="E33" s="35">
        <v>43366</v>
      </c>
      <c r="F33" s="35">
        <v>42476</v>
      </c>
      <c r="G33" s="35">
        <v>25273</v>
      </c>
      <c r="H33" s="35">
        <v>8609</v>
      </c>
      <c r="I33" s="35">
        <v>5873</v>
      </c>
      <c r="J33" s="35">
        <v>2117</v>
      </c>
      <c r="K33" s="35">
        <v>604</v>
      </c>
      <c r="L33" s="35">
        <v>67335</v>
      </c>
      <c r="M33" s="37">
        <v>0.30968445161913</v>
      </c>
      <c r="N33" s="35">
        <v>131589</v>
      </c>
      <c r="O33" s="37">
        <v>0.60519889068256005</v>
      </c>
      <c r="P33" s="35">
        <v>174955</v>
      </c>
      <c r="Q33" s="37">
        <v>0.80464607162732005</v>
      </c>
      <c r="R33" s="35">
        <v>208837</v>
      </c>
      <c r="S33" s="37">
        <v>0.96047481729836004</v>
      </c>
      <c r="T33" s="144">
        <v>9.1920540309339493</v>
      </c>
    </row>
    <row r="34" spans="1:20" x14ac:dyDescent="0.2">
      <c r="A34" s="147" t="s">
        <v>32</v>
      </c>
      <c r="B34" s="35">
        <v>792191</v>
      </c>
      <c r="C34" s="35">
        <v>375074</v>
      </c>
      <c r="D34" s="35">
        <v>248039</v>
      </c>
      <c r="E34" s="35">
        <v>104430</v>
      </c>
      <c r="F34" s="35">
        <v>64648</v>
      </c>
      <c r="G34" s="35">
        <v>46620</v>
      </c>
      <c r="H34" s="35">
        <v>14968</v>
      </c>
      <c r="I34" s="35">
        <v>2413</v>
      </c>
      <c r="J34" s="35">
        <v>381</v>
      </c>
      <c r="K34" s="35">
        <v>266</v>
      </c>
      <c r="L34" s="35">
        <v>375074</v>
      </c>
      <c r="M34" s="37">
        <v>0.47346410146037998</v>
      </c>
      <c r="N34" s="35">
        <v>623113</v>
      </c>
      <c r="O34" s="37">
        <v>0.78656914809685996</v>
      </c>
      <c r="P34" s="35">
        <v>727543</v>
      </c>
      <c r="Q34" s="37">
        <v>0.91839341774899996</v>
      </c>
      <c r="R34" s="35">
        <v>789131</v>
      </c>
      <c r="S34" s="37">
        <v>0.99613729517250005</v>
      </c>
      <c r="T34" s="144">
        <v>5.1476657775713202</v>
      </c>
    </row>
    <row r="35" spans="1:20" x14ac:dyDescent="0.2">
      <c r="A35" s="147" t="s">
        <v>80</v>
      </c>
      <c r="B35" s="35">
        <v>2901263</v>
      </c>
      <c r="C35" s="35">
        <v>1499336</v>
      </c>
      <c r="D35" s="35">
        <v>695064</v>
      </c>
      <c r="E35" s="35">
        <v>608417</v>
      </c>
      <c r="F35" s="35">
        <v>98446</v>
      </c>
      <c r="G35" s="35">
        <v>71783</v>
      </c>
      <c r="H35" s="35">
        <v>14864</v>
      </c>
      <c r="I35" s="35">
        <v>9383</v>
      </c>
      <c r="J35" s="35">
        <v>1238</v>
      </c>
      <c r="K35" s="35">
        <v>1178</v>
      </c>
      <c r="L35" s="35">
        <v>1499336</v>
      </c>
      <c r="M35" s="37">
        <v>0.51678734399466997</v>
      </c>
      <c r="N35" s="35">
        <v>2194400</v>
      </c>
      <c r="O35" s="37">
        <v>0.75636024724405004</v>
      </c>
      <c r="P35" s="35">
        <v>2802817</v>
      </c>
      <c r="Q35" s="37">
        <v>0.96606788147093003</v>
      </c>
      <c r="R35" s="35">
        <v>2889464</v>
      </c>
      <c r="S35" s="37">
        <v>0.99593315049342002</v>
      </c>
      <c r="T35" s="144">
        <v>4.5671816033224202</v>
      </c>
    </row>
    <row r="36" spans="1:20" x14ac:dyDescent="0.2">
      <c r="A36" s="146" t="s">
        <v>68</v>
      </c>
      <c r="B36" s="35">
        <v>866738</v>
      </c>
      <c r="C36" s="35">
        <v>595027</v>
      </c>
      <c r="D36" s="35">
        <v>165799</v>
      </c>
      <c r="E36" s="35">
        <v>70351</v>
      </c>
      <c r="F36" s="35">
        <v>35561</v>
      </c>
      <c r="G36" s="35">
        <v>28034</v>
      </c>
      <c r="H36" s="35">
        <v>4811</v>
      </c>
      <c r="I36" s="35">
        <v>1795</v>
      </c>
      <c r="J36" s="35">
        <v>612</v>
      </c>
      <c r="K36" s="35">
        <v>309</v>
      </c>
      <c r="L36" s="35">
        <v>595027</v>
      </c>
      <c r="M36" s="37">
        <v>0.68651311007478999</v>
      </c>
      <c r="N36" s="35">
        <v>760826</v>
      </c>
      <c r="O36" s="37">
        <v>0.87780390383253004</v>
      </c>
      <c r="P36" s="35">
        <v>831177</v>
      </c>
      <c r="Q36" s="37">
        <v>0.95897145388802996</v>
      </c>
      <c r="R36" s="35">
        <v>864022</v>
      </c>
      <c r="S36" s="37">
        <v>0.99686641176457003</v>
      </c>
      <c r="T36" s="144">
        <v>3.55851133791296</v>
      </c>
    </row>
    <row r="37" spans="1:20" x14ac:dyDescent="0.2">
      <c r="A37" s="147" t="s">
        <v>79</v>
      </c>
      <c r="B37" s="3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98"/>
      <c r="N37" s="38"/>
      <c r="O37" s="98"/>
      <c r="P37" s="38"/>
      <c r="Q37" s="98"/>
      <c r="R37" s="38"/>
      <c r="S37" s="98"/>
      <c r="T37" s="98"/>
    </row>
    <row r="38" spans="1:20" x14ac:dyDescent="0.2">
      <c r="A38" s="147" t="s">
        <v>35</v>
      </c>
      <c r="B38" s="35">
        <v>319302</v>
      </c>
      <c r="C38" s="35">
        <v>164708</v>
      </c>
      <c r="D38" s="35">
        <v>87207</v>
      </c>
      <c r="E38" s="35">
        <v>43050</v>
      </c>
      <c r="F38" s="35">
        <v>24337</v>
      </c>
      <c r="G38" s="35">
        <v>17951</v>
      </c>
      <c r="H38" s="35">
        <v>3834</v>
      </c>
      <c r="I38" s="35">
        <v>1653</v>
      </c>
      <c r="J38" s="35">
        <v>597</v>
      </c>
      <c r="K38" s="35">
        <v>302</v>
      </c>
      <c r="L38" s="35">
        <v>164708</v>
      </c>
      <c r="M38" s="37">
        <v>0.51583767091969002</v>
      </c>
      <c r="N38" s="35">
        <v>251915</v>
      </c>
      <c r="O38" s="37">
        <v>0.78895528371260004</v>
      </c>
      <c r="P38" s="35">
        <v>294965</v>
      </c>
      <c r="Q38" s="37">
        <v>0.92378062148060003</v>
      </c>
      <c r="R38" s="35">
        <v>316750</v>
      </c>
      <c r="S38" s="37">
        <v>0.99200756650444</v>
      </c>
      <c r="T38" s="144">
        <v>5.07351504218577</v>
      </c>
    </row>
    <row r="39" spans="1:20" x14ac:dyDescent="0.2">
      <c r="A39" s="147" t="s">
        <v>46</v>
      </c>
      <c r="B39" s="35">
        <v>178789</v>
      </c>
      <c r="C39" s="35">
        <v>148836</v>
      </c>
      <c r="D39" s="35">
        <v>22536</v>
      </c>
      <c r="E39" s="35">
        <v>6334</v>
      </c>
      <c r="F39" s="35">
        <v>1083</v>
      </c>
      <c r="G39" s="35">
        <v>994</v>
      </c>
      <c r="H39" s="35">
        <v>46</v>
      </c>
      <c r="I39" s="35">
        <v>26</v>
      </c>
      <c r="J39" s="35">
        <v>10</v>
      </c>
      <c r="K39" s="38">
        <v>7</v>
      </c>
      <c r="L39" s="35">
        <v>148836</v>
      </c>
      <c r="M39" s="37">
        <v>0.83246732181509997</v>
      </c>
      <c r="N39" s="35">
        <v>171372</v>
      </c>
      <c r="O39" s="37">
        <v>0.95851534490376999</v>
      </c>
      <c r="P39" s="35">
        <v>177706</v>
      </c>
      <c r="Q39" s="37">
        <v>0.99394258036008998</v>
      </c>
      <c r="R39" s="35">
        <v>178746</v>
      </c>
      <c r="S39" s="37">
        <v>0.99975949303369005</v>
      </c>
      <c r="T39" s="144">
        <v>2.2576556723288301</v>
      </c>
    </row>
    <row r="40" spans="1:20" x14ac:dyDescent="0.2">
      <c r="A40" s="147" t="s">
        <v>47</v>
      </c>
      <c r="B40" s="35">
        <v>368647</v>
      </c>
      <c r="C40" s="35">
        <v>281483</v>
      </c>
      <c r="D40" s="35">
        <v>56056</v>
      </c>
      <c r="E40" s="35">
        <v>20967</v>
      </c>
      <c r="F40" s="35">
        <v>10141</v>
      </c>
      <c r="G40" s="35">
        <v>9089</v>
      </c>
      <c r="H40" s="35">
        <v>931</v>
      </c>
      <c r="I40" s="35">
        <v>116</v>
      </c>
      <c r="J40" s="35">
        <v>5</v>
      </c>
      <c r="K40" s="38">
        <v>0</v>
      </c>
      <c r="L40" s="35">
        <v>281483</v>
      </c>
      <c r="M40" s="37">
        <v>0.76355700710978003</v>
      </c>
      <c r="N40" s="35">
        <v>337539</v>
      </c>
      <c r="O40" s="37">
        <v>0.91561575165401998</v>
      </c>
      <c r="P40" s="35">
        <v>358506</v>
      </c>
      <c r="Q40" s="37">
        <v>0.97249129926460998</v>
      </c>
      <c r="R40" s="35">
        <v>368526</v>
      </c>
      <c r="S40" s="37">
        <v>0.99967177272566998</v>
      </c>
      <c r="T40" s="144">
        <v>2.8771955285137301</v>
      </c>
    </row>
    <row r="41" spans="1:20" x14ac:dyDescent="0.2">
      <c r="A41" s="146" t="s">
        <v>67</v>
      </c>
      <c r="B41" s="35">
        <v>100240</v>
      </c>
      <c r="C41" s="35">
        <v>40210</v>
      </c>
      <c r="D41" s="35">
        <v>23242</v>
      </c>
      <c r="E41" s="35">
        <v>22507</v>
      </c>
      <c r="F41" s="35">
        <v>14281</v>
      </c>
      <c r="G41" s="35">
        <v>10324</v>
      </c>
      <c r="H41" s="35">
        <v>2105</v>
      </c>
      <c r="I41" s="35">
        <v>1399</v>
      </c>
      <c r="J41" s="35">
        <v>413</v>
      </c>
      <c r="K41" s="35">
        <v>40</v>
      </c>
      <c r="L41" s="35">
        <v>40210</v>
      </c>
      <c r="M41" s="37">
        <f>L41/B41</f>
        <v>0.40113727055067838</v>
      </c>
      <c r="N41" s="35">
        <v>63452</v>
      </c>
      <c r="O41" s="37">
        <f>N41/B41</f>
        <v>0.63300079808459697</v>
      </c>
      <c r="P41" s="35">
        <v>85959</v>
      </c>
      <c r="Q41" s="37">
        <f>P41/B41</f>
        <v>0.85753192338387874</v>
      </c>
      <c r="R41" s="35">
        <v>98388</v>
      </c>
      <c r="S41" s="37">
        <f>R41/B41</f>
        <v>0.98152434158020752</v>
      </c>
      <c r="T41" s="144">
        <f>((C41*1.5)+(D41*4.5)+(E41*9)+(G41*18)+(H41*30)+(I41*48)+(J41*78)+(K41*96))/B41</f>
        <v>7.1793196328810858</v>
      </c>
    </row>
    <row r="42" spans="1:20" x14ac:dyDescent="0.2">
      <c r="A42" s="147" t="s">
        <v>79</v>
      </c>
      <c r="B42" s="3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38"/>
      <c r="O42" s="98"/>
      <c r="P42" s="38"/>
      <c r="Q42" s="98"/>
      <c r="R42" s="38"/>
      <c r="S42" s="98"/>
      <c r="T42" s="98"/>
    </row>
    <row r="43" spans="1:20" x14ac:dyDescent="0.2">
      <c r="A43" s="147" t="s">
        <v>37</v>
      </c>
      <c r="B43" s="35">
        <v>22197</v>
      </c>
      <c r="C43" s="35">
        <v>3799</v>
      </c>
      <c r="D43" s="35">
        <v>5037</v>
      </c>
      <c r="E43" s="35">
        <v>7464</v>
      </c>
      <c r="F43" s="35">
        <v>5897</v>
      </c>
      <c r="G43" s="35">
        <v>4373</v>
      </c>
      <c r="H43" s="35">
        <v>936</v>
      </c>
      <c r="I43" s="35">
        <v>478</v>
      </c>
      <c r="J43" s="35">
        <v>106</v>
      </c>
      <c r="K43" s="35">
        <v>4</v>
      </c>
      <c r="L43" s="35">
        <v>3799</v>
      </c>
      <c r="M43" s="37">
        <v>0.17114925440375001</v>
      </c>
      <c r="N43" s="35">
        <v>8836</v>
      </c>
      <c r="O43" s="37">
        <v>0.39807181150606002</v>
      </c>
      <c r="P43" s="35">
        <v>16300</v>
      </c>
      <c r="Q43" s="37">
        <v>0.73433346848672998</v>
      </c>
      <c r="R43" s="35">
        <v>21609</v>
      </c>
      <c r="S43" s="37">
        <v>0.97350993377482997</v>
      </c>
      <c r="T43" s="144">
        <v>10.5388566022436</v>
      </c>
    </row>
    <row r="44" spans="1:20" x14ac:dyDescent="0.2">
      <c r="A44" s="147" t="s">
        <v>38</v>
      </c>
      <c r="B44" s="35">
        <v>28119</v>
      </c>
      <c r="C44" s="35">
        <v>8038</v>
      </c>
      <c r="D44" s="35">
        <v>7302</v>
      </c>
      <c r="E44" s="35">
        <v>6555</v>
      </c>
      <c r="F44" s="35">
        <v>6224</v>
      </c>
      <c r="G44" s="35">
        <v>3987</v>
      </c>
      <c r="H44" s="35">
        <v>1079</v>
      </c>
      <c r="I44" s="35">
        <v>833</v>
      </c>
      <c r="J44" s="35">
        <v>290</v>
      </c>
      <c r="K44" s="35">
        <v>35</v>
      </c>
      <c r="L44" s="35">
        <v>8038</v>
      </c>
      <c r="M44" s="37">
        <v>0.28585653828371999</v>
      </c>
      <c r="N44" s="35">
        <v>15340</v>
      </c>
      <c r="O44" s="37">
        <v>0.54553860379103003</v>
      </c>
      <c r="P44" s="35">
        <v>21895</v>
      </c>
      <c r="Q44" s="37">
        <v>0.77865500195597004</v>
      </c>
      <c r="R44" s="35">
        <v>26961</v>
      </c>
      <c r="S44" s="37">
        <v>0.95881788114797994</v>
      </c>
      <c r="T44" s="144">
        <v>9.7446922010028807</v>
      </c>
    </row>
    <row r="45" spans="1:20" x14ac:dyDescent="0.2">
      <c r="A45" s="147" t="s">
        <v>69</v>
      </c>
      <c r="B45" s="35">
        <v>5029</v>
      </c>
      <c r="C45" s="35">
        <v>4172</v>
      </c>
      <c r="D45" s="35">
        <v>591</v>
      </c>
      <c r="E45" s="35">
        <v>148</v>
      </c>
      <c r="F45" s="35">
        <v>118</v>
      </c>
      <c r="G45" s="35">
        <v>62</v>
      </c>
      <c r="H45" s="35">
        <v>20</v>
      </c>
      <c r="I45" s="35">
        <v>22</v>
      </c>
      <c r="J45" s="38">
        <v>13</v>
      </c>
      <c r="K45" s="38">
        <v>1</v>
      </c>
      <c r="L45" s="35">
        <v>4172</v>
      </c>
      <c r="M45" s="37">
        <v>0.82958838735335005</v>
      </c>
      <c r="N45" s="35">
        <v>4763</v>
      </c>
      <c r="O45" s="37">
        <v>0.94710678067209997</v>
      </c>
      <c r="P45" s="35">
        <v>4911</v>
      </c>
      <c r="Q45" s="37">
        <v>0.97653609067408997</v>
      </c>
      <c r="R45" s="35">
        <v>4993</v>
      </c>
      <c r="S45" s="37">
        <v>0.99284151918871</v>
      </c>
      <c r="T45" s="144">
        <v>2.8100019884668899</v>
      </c>
    </row>
    <row r="46" spans="1:20" x14ac:dyDescent="0.2">
      <c r="A46" s="147" t="s">
        <v>80</v>
      </c>
      <c r="B46" s="35">
        <v>44895</v>
      </c>
      <c r="C46" s="35">
        <v>24201</v>
      </c>
      <c r="D46" s="35">
        <v>10312</v>
      </c>
      <c r="E46" s="35">
        <v>8340</v>
      </c>
      <c r="F46" s="35">
        <v>2042</v>
      </c>
      <c r="G46" s="35">
        <v>1902</v>
      </c>
      <c r="H46" s="35">
        <v>70</v>
      </c>
      <c r="I46" s="35">
        <v>66</v>
      </c>
      <c r="J46" s="35">
        <v>4</v>
      </c>
      <c r="K46" s="35">
        <v>0</v>
      </c>
      <c r="L46" s="35">
        <v>24201</v>
      </c>
      <c r="M46" s="37">
        <v>0.53905780153691996</v>
      </c>
      <c r="N46" s="35">
        <v>34513</v>
      </c>
      <c r="O46" s="37">
        <v>0.76874930393139995</v>
      </c>
      <c r="P46" s="35">
        <v>42853</v>
      </c>
      <c r="Q46" s="37">
        <v>0.95451609310614005</v>
      </c>
      <c r="R46" s="35">
        <v>44825</v>
      </c>
      <c r="S46" s="37">
        <v>0.99844080632586996</v>
      </c>
      <c r="T46" s="144">
        <v>4.4009689274974901</v>
      </c>
    </row>
    <row r="47" spans="1:20" x14ac:dyDescent="0.2">
      <c r="A47" s="146" t="s">
        <v>44</v>
      </c>
      <c r="B47" s="35">
        <v>473110</v>
      </c>
      <c r="C47" s="35">
        <v>222262</v>
      </c>
      <c r="D47" s="35">
        <v>144039</v>
      </c>
      <c r="E47" s="35">
        <v>72166</v>
      </c>
      <c r="F47" s="35">
        <v>34643</v>
      </c>
      <c r="G47" s="35">
        <v>28233</v>
      </c>
      <c r="H47" s="35">
        <v>4629</v>
      </c>
      <c r="I47" s="35">
        <v>1514</v>
      </c>
      <c r="J47" s="35">
        <v>230</v>
      </c>
      <c r="K47" s="35">
        <v>37</v>
      </c>
      <c r="L47" s="35">
        <v>222262</v>
      </c>
      <c r="M47" s="37">
        <v>0.46978926676671001</v>
      </c>
      <c r="N47" s="35">
        <v>366301</v>
      </c>
      <c r="O47" s="37">
        <v>0.77424066284796</v>
      </c>
      <c r="P47" s="35">
        <v>438467</v>
      </c>
      <c r="Q47" s="37">
        <v>0.92677601403479004</v>
      </c>
      <c r="R47" s="35">
        <v>471329</v>
      </c>
      <c r="S47" s="37">
        <v>0.99623554775845002</v>
      </c>
      <c r="T47" s="144">
        <v>5.0142472152353603</v>
      </c>
    </row>
    <row r="48" spans="1:20" x14ac:dyDescent="0.2">
      <c r="A48" s="147" t="s">
        <v>79</v>
      </c>
      <c r="B48" s="3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98"/>
      <c r="N48" s="38"/>
      <c r="O48" s="98"/>
      <c r="P48" s="38"/>
      <c r="Q48" s="98"/>
      <c r="R48" s="38"/>
      <c r="S48" s="98"/>
      <c r="T48" s="98"/>
    </row>
    <row r="49" spans="1:20" x14ac:dyDescent="0.2">
      <c r="A49" s="147" t="s">
        <v>49</v>
      </c>
      <c r="B49" s="35">
        <v>100872</v>
      </c>
      <c r="C49" s="35">
        <v>29459</v>
      </c>
      <c r="D49" s="35">
        <v>35466</v>
      </c>
      <c r="E49" s="35">
        <v>23521</v>
      </c>
      <c r="F49" s="35">
        <v>12426</v>
      </c>
      <c r="G49" s="35">
        <v>10129</v>
      </c>
      <c r="H49" s="35">
        <v>1609</v>
      </c>
      <c r="I49" s="35">
        <v>562</v>
      </c>
      <c r="J49" s="35">
        <v>108</v>
      </c>
      <c r="K49" s="38">
        <v>18</v>
      </c>
      <c r="L49" s="35">
        <v>29459</v>
      </c>
      <c r="M49" s="37">
        <v>0.29204338171147998</v>
      </c>
      <c r="N49" s="35">
        <v>64925</v>
      </c>
      <c r="O49" s="37">
        <v>0.64363748116425001</v>
      </c>
      <c r="P49" s="35">
        <v>88446</v>
      </c>
      <c r="Q49" s="37">
        <v>0.87681418034737002</v>
      </c>
      <c r="R49" s="35">
        <v>100184</v>
      </c>
      <c r="S49" s="37">
        <v>0.99317947497819004</v>
      </c>
      <c r="T49" s="144">
        <v>6.7728854389721604</v>
      </c>
    </row>
    <row r="50" spans="1:20" x14ac:dyDescent="0.2">
      <c r="A50" s="147" t="s">
        <v>50</v>
      </c>
      <c r="B50" s="35">
        <v>141966</v>
      </c>
      <c r="C50" s="35">
        <v>84003</v>
      </c>
      <c r="D50" s="35">
        <v>35725</v>
      </c>
      <c r="E50" s="35">
        <v>16379</v>
      </c>
      <c r="F50" s="35">
        <v>5859</v>
      </c>
      <c r="G50" s="35">
        <v>5026</v>
      </c>
      <c r="H50" s="35">
        <v>672</v>
      </c>
      <c r="I50" s="35">
        <v>147</v>
      </c>
      <c r="J50" s="35">
        <v>7</v>
      </c>
      <c r="K50" s="35">
        <v>7</v>
      </c>
      <c r="L50" s="35">
        <v>84003</v>
      </c>
      <c r="M50" s="37">
        <v>0.59171210008029995</v>
      </c>
      <c r="N50" s="35">
        <v>119728</v>
      </c>
      <c r="O50" s="37">
        <v>0.84335686009326005</v>
      </c>
      <c r="P50" s="35">
        <v>136107</v>
      </c>
      <c r="Q50" s="37">
        <v>0.95872955496386003</v>
      </c>
      <c r="R50" s="35">
        <v>141805</v>
      </c>
      <c r="S50" s="37">
        <v>0.99886592564416998</v>
      </c>
      <c r="T50" s="144">
        <v>3.8958623895862399</v>
      </c>
    </row>
    <row r="51" spans="1:20" x14ac:dyDescent="0.2">
      <c r="A51" s="147" t="s">
        <v>51</v>
      </c>
      <c r="B51" s="35">
        <v>230272</v>
      </c>
      <c r="C51" s="35">
        <v>108800</v>
      </c>
      <c r="D51" s="35">
        <v>72848</v>
      </c>
      <c r="E51" s="35">
        <v>32266</v>
      </c>
      <c r="F51" s="35">
        <v>16358</v>
      </c>
      <c r="G51" s="35">
        <v>13078</v>
      </c>
      <c r="H51" s="35">
        <v>2348</v>
      </c>
      <c r="I51" s="35">
        <v>805</v>
      </c>
      <c r="J51" s="35">
        <v>115</v>
      </c>
      <c r="K51" s="35">
        <v>12</v>
      </c>
      <c r="L51" s="35">
        <v>108800</v>
      </c>
      <c r="M51" s="37">
        <v>0.47248471372985001</v>
      </c>
      <c r="N51" s="35">
        <v>181648</v>
      </c>
      <c r="O51" s="37">
        <v>0.78884102279043999</v>
      </c>
      <c r="P51" s="35">
        <v>213914</v>
      </c>
      <c r="Q51" s="37">
        <v>0.92896227070595006</v>
      </c>
      <c r="R51" s="35">
        <v>229340</v>
      </c>
      <c r="S51" s="37">
        <v>0.99595261256252998</v>
      </c>
      <c r="T51" s="144">
        <v>4.9333657587548601</v>
      </c>
    </row>
    <row r="52" spans="1:20" x14ac:dyDescent="0.2">
      <c r="A52" s="146" t="s">
        <v>39</v>
      </c>
      <c r="B52" s="35">
        <v>623576</v>
      </c>
      <c r="C52" s="35">
        <v>235844</v>
      </c>
      <c r="D52" s="35">
        <v>162581</v>
      </c>
      <c r="E52" s="35">
        <v>138128</v>
      </c>
      <c r="F52" s="35">
        <v>87023</v>
      </c>
      <c r="G52" s="35">
        <v>61060</v>
      </c>
      <c r="H52" s="35">
        <v>17162</v>
      </c>
      <c r="I52" s="35">
        <v>6946</v>
      </c>
      <c r="J52" s="35">
        <v>1478</v>
      </c>
      <c r="K52" s="35">
        <v>377</v>
      </c>
      <c r="L52" s="35">
        <v>235844</v>
      </c>
      <c r="M52" s="37">
        <f>L52/B52</f>
        <v>0.37821211849076936</v>
      </c>
      <c r="N52" s="35">
        <v>398425</v>
      </c>
      <c r="O52" s="37">
        <f>N52/B52</f>
        <v>0.63893575121556956</v>
      </c>
      <c r="P52" s="35">
        <v>536553</v>
      </c>
      <c r="Q52" s="37">
        <f>P52/B52</f>
        <v>0.86044523843124177</v>
      </c>
      <c r="R52" s="35">
        <v>614775</v>
      </c>
      <c r="S52" s="37">
        <f>R52/B52</f>
        <v>0.98588624321654461</v>
      </c>
      <c r="T52" s="144">
        <f>((C52*1.5)+(D52*4.5)+(E52*9)+(G52*18)+(H52*30)+(I52*48)+(J52*78)+(K52*96))/B52</f>
        <v>7.099946919060387</v>
      </c>
    </row>
    <row r="53" spans="1:20" x14ac:dyDescent="0.2">
      <c r="A53" s="147" t="s">
        <v>79</v>
      </c>
      <c r="B53" s="3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98"/>
      <c r="N53" s="38"/>
      <c r="O53" s="98"/>
      <c r="P53" s="38"/>
      <c r="Q53" s="98"/>
      <c r="R53" s="38"/>
      <c r="S53" s="98"/>
      <c r="T53" s="98"/>
    </row>
    <row r="54" spans="1:20" x14ac:dyDescent="0.2">
      <c r="A54" s="147" t="s">
        <v>40</v>
      </c>
      <c r="B54" s="35">
        <v>124110</v>
      </c>
      <c r="C54" s="35">
        <v>6461</v>
      </c>
      <c r="D54" s="35">
        <v>18483</v>
      </c>
      <c r="E54" s="35">
        <v>37677</v>
      </c>
      <c r="F54" s="35">
        <v>61489</v>
      </c>
      <c r="G54" s="35">
        <v>41432</v>
      </c>
      <c r="H54" s="35">
        <v>13618</v>
      </c>
      <c r="I54" s="35">
        <v>5242</v>
      </c>
      <c r="J54" s="35">
        <v>1061</v>
      </c>
      <c r="K54" s="35">
        <v>136</v>
      </c>
      <c r="L54" s="35">
        <v>6461</v>
      </c>
      <c r="M54" s="37">
        <v>5.2058657642410001E-2</v>
      </c>
      <c r="N54" s="35">
        <v>24944</v>
      </c>
      <c r="O54" s="37">
        <v>0.20098299895253999</v>
      </c>
      <c r="P54" s="35">
        <v>62621</v>
      </c>
      <c r="Q54" s="37">
        <v>0.50456047055032005</v>
      </c>
      <c r="R54" s="35">
        <v>117671</v>
      </c>
      <c r="S54" s="37">
        <v>0.94811860446378005</v>
      </c>
      <c r="T54" s="144">
        <v>15.5805656272661</v>
      </c>
    </row>
    <row r="55" spans="1:20" x14ac:dyDescent="0.2">
      <c r="A55" s="147" t="s">
        <v>41</v>
      </c>
      <c r="B55" s="35">
        <v>209</v>
      </c>
      <c r="C55" s="35">
        <v>55</v>
      </c>
      <c r="D55" s="35">
        <v>29</v>
      </c>
      <c r="E55" s="35">
        <v>39</v>
      </c>
      <c r="F55" s="35">
        <v>86</v>
      </c>
      <c r="G55" s="35">
        <v>46</v>
      </c>
      <c r="H55" s="35">
        <v>13</v>
      </c>
      <c r="I55" s="35">
        <v>17</v>
      </c>
      <c r="J55" s="35">
        <v>10</v>
      </c>
      <c r="K55" s="38">
        <v>0</v>
      </c>
      <c r="L55" s="35">
        <v>55</v>
      </c>
      <c r="M55" s="37">
        <v>0.26315789473683998</v>
      </c>
      <c r="N55" s="35">
        <v>84</v>
      </c>
      <c r="O55" s="37">
        <v>0.40191387559809</v>
      </c>
      <c r="P55" s="35">
        <v>123</v>
      </c>
      <c r="Q55" s="37">
        <v>0.58851674641148</v>
      </c>
      <c r="R55" s="35">
        <v>182</v>
      </c>
      <c r="S55" s="37">
        <v>0.87081339712919004</v>
      </c>
      <c r="T55" s="144">
        <v>16.1626794258373</v>
      </c>
    </row>
    <row r="56" spans="1:20" x14ac:dyDescent="0.2">
      <c r="A56" s="147" t="s">
        <v>42</v>
      </c>
      <c r="B56" s="35">
        <v>208992</v>
      </c>
      <c r="C56" s="35">
        <v>79969</v>
      </c>
      <c r="D56" s="35">
        <v>74442</v>
      </c>
      <c r="E56" s="35">
        <v>41574</v>
      </c>
      <c r="F56" s="35">
        <v>13007</v>
      </c>
      <c r="G56" s="35">
        <v>10803</v>
      </c>
      <c r="H56" s="35">
        <v>1521</v>
      </c>
      <c r="I56" s="35">
        <v>491</v>
      </c>
      <c r="J56" s="35">
        <v>169</v>
      </c>
      <c r="K56" s="35">
        <v>23</v>
      </c>
      <c r="L56" s="35">
        <v>79969</v>
      </c>
      <c r="M56" s="37">
        <v>0.38264144082070001</v>
      </c>
      <c r="N56" s="35">
        <v>154411</v>
      </c>
      <c r="O56" s="37">
        <v>0.73883689327821001</v>
      </c>
      <c r="P56" s="35">
        <v>195985</v>
      </c>
      <c r="Q56" s="37">
        <v>0.93776316796814996</v>
      </c>
      <c r="R56" s="35">
        <v>208309</v>
      </c>
      <c r="S56" s="37">
        <v>0.99673193232277002</v>
      </c>
      <c r="T56" s="144">
        <v>5.3023584634818599</v>
      </c>
    </row>
    <row r="57" spans="1:20" x14ac:dyDescent="0.2">
      <c r="A57" s="147" t="s">
        <v>80</v>
      </c>
      <c r="B57" s="35">
        <v>290265</v>
      </c>
      <c r="C57" s="35">
        <v>149359</v>
      </c>
      <c r="D57" s="35">
        <v>69627</v>
      </c>
      <c r="E57" s="35">
        <v>58838</v>
      </c>
      <c r="F57" s="35">
        <v>12441</v>
      </c>
      <c r="G57" s="35">
        <v>8779</v>
      </c>
      <c r="H57" s="35">
        <v>2010</v>
      </c>
      <c r="I57" s="35">
        <v>1196</v>
      </c>
      <c r="J57" s="35">
        <v>238</v>
      </c>
      <c r="K57" s="35">
        <v>218</v>
      </c>
      <c r="L57" s="35">
        <v>149359</v>
      </c>
      <c r="M57" s="37">
        <v>0.51456083234285999</v>
      </c>
      <c r="N57" s="35">
        <v>218986</v>
      </c>
      <c r="O57" s="37">
        <v>0.75443474066800997</v>
      </c>
      <c r="P57" s="35">
        <v>277824</v>
      </c>
      <c r="Q57" s="37">
        <v>0.95713916593458004</v>
      </c>
      <c r="R57" s="35">
        <v>288613</v>
      </c>
      <c r="S57" s="37">
        <v>0.99430864899315996</v>
      </c>
      <c r="T57" s="144">
        <v>4.7615937160870203</v>
      </c>
    </row>
    <row r="58" spans="1:20" x14ac:dyDescent="0.2">
      <c r="A58" s="146" t="s">
        <v>70</v>
      </c>
      <c r="B58" s="35">
        <v>21218</v>
      </c>
      <c r="C58" s="35">
        <v>5893</v>
      </c>
      <c r="D58" s="35">
        <v>6408</v>
      </c>
      <c r="E58" s="35">
        <v>4335</v>
      </c>
      <c r="F58" s="35">
        <v>4582</v>
      </c>
      <c r="G58" s="35">
        <v>2848</v>
      </c>
      <c r="H58" s="35">
        <v>997</v>
      </c>
      <c r="I58" s="35">
        <v>542</v>
      </c>
      <c r="J58" s="35">
        <v>153</v>
      </c>
      <c r="K58" s="35">
        <v>42</v>
      </c>
      <c r="L58" s="35">
        <v>5893</v>
      </c>
      <c r="M58" s="37">
        <v>0.27773588462625998</v>
      </c>
      <c r="N58" s="35">
        <v>12301</v>
      </c>
      <c r="O58" s="37">
        <v>0.57974361391272</v>
      </c>
      <c r="P58" s="35">
        <v>16636</v>
      </c>
      <c r="Q58" s="37">
        <v>0.78405127721746004</v>
      </c>
      <c r="R58" s="35">
        <v>20481</v>
      </c>
      <c r="S58" s="37">
        <v>0.96526534074841996</v>
      </c>
      <c r="T58" s="144">
        <v>9.4187246677349403</v>
      </c>
    </row>
    <row r="59" spans="1:20" x14ac:dyDescent="0.2">
      <c r="A59" s="147" t="s">
        <v>79</v>
      </c>
      <c r="B59" s="3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98"/>
      <c r="N59" s="38"/>
      <c r="O59" s="98"/>
      <c r="P59" s="38"/>
      <c r="Q59" s="98"/>
      <c r="R59" s="38"/>
      <c r="S59" s="98"/>
      <c r="T59" s="98"/>
    </row>
    <row r="60" spans="1:20" x14ac:dyDescent="0.2">
      <c r="A60" s="147" t="s">
        <v>71</v>
      </c>
      <c r="B60" s="35">
        <v>13777</v>
      </c>
      <c r="C60" s="35">
        <v>5061</v>
      </c>
      <c r="D60" s="35">
        <v>5340</v>
      </c>
      <c r="E60" s="35">
        <v>2734</v>
      </c>
      <c r="F60" s="35">
        <v>642</v>
      </c>
      <c r="G60" s="35">
        <v>587</v>
      </c>
      <c r="H60" s="35">
        <v>44</v>
      </c>
      <c r="I60" s="35">
        <v>9</v>
      </c>
      <c r="J60" s="38">
        <v>2</v>
      </c>
      <c r="K60" s="38">
        <v>0</v>
      </c>
      <c r="L60" s="35">
        <v>5061</v>
      </c>
      <c r="M60" s="37">
        <v>0.36735138273934997</v>
      </c>
      <c r="N60" s="35">
        <v>10401</v>
      </c>
      <c r="O60" s="37">
        <v>0.75495390868838996</v>
      </c>
      <c r="P60" s="35">
        <v>13135</v>
      </c>
      <c r="Q60" s="37">
        <v>0.95340059519488995</v>
      </c>
      <c r="R60" s="35">
        <v>13766</v>
      </c>
      <c r="S60" s="37">
        <v>0.99920156783044001</v>
      </c>
      <c r="T60" s="144">
        <v>4.9866806997169197</v>
      </c>
    </row>
    <row r="61" spans="1:20" x14ac:dyDescent="0.2">
      <c r="A61" s="147" t="s">
        <v>72</v>
      </c>
      <c r="B61" s="35">
        <v>4254</v>
      </c>
      <c r="C61" s="35">
        <v>46</v>
      </c>
      <c r="D61" s="35">
        <v>59</v>
      </c>
      <c r="E61" s="35">
        <v>752</v>
      </c>
      <c r="F61" s="35">
        <v>3397</v>
      </c>
      <c r="G61" s="35">
        <v>1859</v>
      </c>
      <c r="H61" s="35">
        <v>855</v>
      </c>
      <c r="I61" s="35">
        <v>505</v>
      </c>
      <c r="J61" s="35">
        <v>143</v>
      </c>
      <c r="K61" s="35">
        <v>35</v>
      </c>
      <c r="L61" s="35">
        <v>46</v>
      </c>
      <c r="M61" s="37">
        <v>1.081335213916E-2</v>
      </c>
      <c r="N61" s="35">
        <v>105</v>
      </c>
      <c r="O61" s="37">
        <v>2.4682651622E-2</v>
      </c>
      <c r="P61" s="35">
        <v>857</v>
      </c>
      <c r="Q61" s="37">
        <v>0.20145745181006</v>
      </c>
      <c r="R61" s="35">
        <v>3571</v>
      </c>
      <c r="S61" s="37">
        <v>0.83944522802068999</v>
      </c>
      <c r="T61" s="144">
        <v>24.675246826516201</v>
      </c>
    </row>
    <row r="62" spans="1:20" x14ac:dyDescent="0.2">
      <c r="A62" s="147" t="s">
        <v>55</v>
      </c>
      <c r="B62" s="35">
        <v>1872</v>
      </c>
      <c r="C62" s="35">
        <v>266</v>
      </c>
      <c r="D62" s="35">
        <v>659</v>
      </c>
      <c r="E62" s="35">
        <v>619</v>
      </c>
      <c r="F62" s="35">
        <v>328</v>
      </c>
      <c r="G62" s="35">
        <v>226</v>
      </c>
      <c r="H62" s="35">
        <v>71</v>
      </c>
      <c r="I62" s="35">
        <v>22</v>
      </c>
      <c r="J62" s="35">
        <v>8</v>
      </c>
      <c r="K62" s="38">
        <v>1</v>
      </c>
      <c r="L62" s="35">
        <v>266</v>
      </c>
      <c r="M62" s="37">
        <v>0.14209401709402</v>
      </c>
      <c r="N62" s="35">
        <v>925</v>
      </c>
      <c r="O62" s="37">
        <v>0.49412393162392998</v>
      </c>
      <c r="P62" s="35">
        <v>1544</v>
      </c>
      <c r="Q62" s="37">
        <v>0.82478632478631997</v>
      </c>
      <c r="R62" s="35">
        <v>1841</v>
      </c>
      <c r="S62" s="37">
        <v>0.98344017094017</v>
      </c>
      <c r="T62" s="144">
        <v>9.0328525641025603</v>
      </c>
    </row>
    <row r="63" spans="1:20" x14ac:dyDescent="0.2">
      <c r="A63" s="147" t="s">
        <v>73</v>
      </c>
      <c r="B63" s="35">
        <v>10</v>
      </c>
      <c r="C63" s="38">
        <v>3</v>
      </c>
      <c r="D63" s="38">
        <v>0</v>
      </c>
      <c r="E63" s="38">
        <v>0</v>
      </c>
      <c r="F63" s="38">
        <v>7</v>
      </c>
      <c r="G63" s="38">
        <v>1</v>
      </c>
      <c r="H63" s="38">
        <v>0</v>
      </c>
      <c r="I63" s="38">
        <v>0</v>
      </c>
      <c r="J63" s="38">
        <v>0</v>
      </c>
      <c r="K63" s="38">
        <v>6</v>
      </c>
      <c r="L63" s="38">
        <v>3</v>
      </c>
      <c r="M63" s="37">
        <v>0.3</v>
      </c>
      <c r="N63" s="38">
        <v>3</v>
      </c>
      <c r="O63" s="37">
        <v>0.3</v>
      </c>
      <c r="P63" s="38">
        <v>3</v>
      </c>
      <c r="Q63" s="37">
        <v>0.3</v>
      </c>
      <c r="R63" s="38">
        <v>4</v>
      </c>
      <c r="S63" s="37">
        <v>0.4</v>
      </c>
      <c r="T63" s="144">
        <v>59.85</v>
      </c>
    </row>
    <row r="64" spans="1:20" x14ac:dyDescent="0.2">
      <c r="A64" s="147" t="s">
        <v>74</v>
      </c>
      <c r="B64" s="35">
        <v>681</v>
      </c>
      <c r="C64" s="35">
        <v>361</v>
      </c>
      <c r="D64" s="35">
        <v>231</v>
      </c>
      <c r="E64" s="35">
        <v>71</v>
      </c>
      <c r="F64" s="35">
        <v>18</v>
      </c>
      <c r="G64" s="35">
        <v>18</v>
      </c>
      <c r="H64" s="38">
        <v>0</v>
      </c>
      <c r="I64" s="38">
        <v>0</v>
      </c>
      <c r="J64" s="38">
        <v>0</v>
      </c>
      <c r="K64" s="38">
        <v>0</v>
      </c>
      <c r="L64" s="35">
        <v>361</v>
      </c>
      <c r="M64" s="37">
        <v>0.53010279001467997</v>
      </c>
      <c r="N64" s="35">
        <v>592</v>
      </c>
      <c r="O64" s="37">
        <v>0.86930983847283005</v>
      </c>
      <c r="P64" s="35">
        <v>663</v>
      </c>
      <c r="Q64" s="37">
        <v>0.97356828193833</v>
      </c>
      <c r="R64" s="35">
        <v>681</v>
      </c>
      <c r="S64" s="37">
        <v>1</v>
      </c>
      <c r="T64" s="144">
        <v>3.7356828193832601</v>
      </c>
    </row>
    <row r="65" spans="1:20" x14ac:dyDescent="0.2">
      <c r="A65" s="147" t="s">
        <v>75</v>
      </c>
      <c r="B65" s="35">
        <v>10</v>
      </c>
      <c r="C65" s="35">
        <v>3</v>
      </c>
      <c r="D65" s="35">
        <v>4</v>
      </c>
      <c r="E65" s="38">
        <v>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5">
        <v>3</v>
      </c>
      <c r="M65" s="37">
        <v>0.3</v>
      </c>
      <c r="N65" s="35">
        <v>7</v>
      </c>
      <c r="O65" s="37">
        <v>0.7</v>
      </c>
      <c r="P65" s="35">
        <v>10</v>
      </c>
      <c r="Q65" s="37">
        <v>1</v>
      </c>
      <c r="R65" s="35">
        <v>10</v>
      </c>
      <c r="S65" s="37">
        <v>1</v>
      </c>
      <c r="T65" s="144">
        <v>4.95</v>
      </c>
    </row>
    <row r="66" spans="1:20" x14ac:dyDescent="0.2">
      <c r="A66" s="147" t="s">
        <v>76</v>
      </c>
      <c r="B66" s="35">
        <v>181</v>
      </c>
      <c r="C66" s="35">
        <v>16</v>
      </c>
      <c r="D66" s="35">
        <v>27</v>
      </c>
      <c r="E66" s="35">
        <v>95</v>
      </c>
      <c r="F66" s="38">
        <v>43</v>
      </c>
      <c r="G66" s="38">
        <v>40</v>
      </c>
      <c r="H66" s="38">
        <v>3</v>
      </c>
      <c r="I66" s="38">
        <v>0</v>
      </c>
      <c r="J66" s="38">
        <v>0</v>
      </c>
      <c r="K66" s="38">
        <v>0</v>
      </c>
      <c r="L66" s="35">
        <v>16</v>
      </c>
      <c r="M66" s="37">
        <v>8.8397790055250003E-2</v>
      </c>
      <c r="N66" s="35">
        <v>43</v>
      </c>
      <c r="O66" s="37">
        <v>0.23756906077348</v>
      </c>
      <c r="P66" s="35">
        <v>138</v>
      </c>
      <c r="Q66" s="37">
        <v>0.76243093922652005</v>
      </c>
      <c r="R66" s="35">
        <v>181</v>
      </c>
      <c r="S66" s="37">
        <v>1</v>
      </c>
      <c r="T66" s="144">
        <v>10.0027624309392</v>
      </c>
    </row>
    <row r="67" spans="1:20" x14ac:dyDescent="0.2">
      <c r="A67" s="147" t="s">
        <v>77</v>
      </c>
      <c r="B67" s="35">
        <v>23</v>
      </c>
      <c r="C67" s="38">
        <v>1</v>
      </c>
      <c r="D67" s="35">
        <v>3</v>
      </c>
      <c r="E67" s="35">
        <v>2</v>
      </c>
      <c r="F67" s="38">
        <v>17</v>
      </c>
      <c r="G67" s="38">
        <v>11</v>
      </c>
      <c r="H67" s="38">
        <v>4</v>
      </c>
      <c r="I67" s="38">
        <v>2</v>
      </c>
      <c r="J67" s="38">
        <v>0</v>
      </c>
      <c r="K67" s="38">
        <v>0</v>
      </c>
      <c r="L67" s="38">
        <v>1</v>
      </c>
      <c r="M67" s="37">
        <v>4.3478260869569997E-2</v>
      </c>
      <c r="N67" s="35">
        <v>4</v>
      </c>
      <c r="O67" s="37">
        <v>0.17391304347826</v>
      </c>
      <c r="P67" s="35">
        <v>6</v>
      </c>
      <c r="Q67" s="37">
        <v>0.26086956521739002</v>
      </c>
      <c r="R67" s="35">
        <v>21</v>
      </c>
      <c r="S67" s="37">
        <v>0.91304347826086996</v>
      </c>
      <c r="T67" s="144">
        <v>19.434782608695599</v>
      </c>
    </row>
    <row r="68" spans="1:20" x14ac:dyDescent="0.2">
      <c r="A68" s="147" t="s">
        <v>78</v>
      </c>
      <c r="B68" s="35">
        <v>52</v>
      </c>
      <c r="C68" s="35">
        <v>1</v>
      </c>
      <c r="D68" s="38">
        <v>5</v>
      </c>
      <c r="E68" s="35">
        <v>13</v>
      </c>
      <c r="F68" s="38">
        <v>33</v>
      </c>
      <c r="G68" s="38">
        <v>21</v>
      </c>
      <c r="H68" s="38">
        <v>11</v>
      </c>
      <c r="I68" s="38">
        <v>1</v>
      </c>
      <c r="J68" s="38">
        <v>0</v>
      </c>
      <c r="K68" s="38">
        <v>0</v>
      </c>
      <c r="L68" s="35">
        <v>1</v>
      </c>
      <c r="M68" s="37">
        <v>1.9230769230769999E-2</v>
      </c>
      <c r="N68" s="35">
        <v>6</v>
      </c>
      <c r="O68" s="37">
        <v>0.11538461538462</v>
      </c>
      <c r="P68" s="35">
        <v>19</v>
      </c>
      <c r="Q68" s="37">
        <v>0.36538461538462003</v>
      </c>
      <c r="R68" s="35">
        <v>51</v>
      </c>
      <c r="S68" s="37">
        <v>0.98076923076922995</v>
      </c>
      <c r="T68" s="144">
        <v>17.25</v>
      </c>
    </row>
    <row r="69" spans="1:20" ht="20" x14ac:dyDescent="0.2">
      <c r="A69" s="174" t="s">
        <v>81</v>
      </c>
      <c r="B69" s="35">
        <v>68</v>
      </c>
      <c r="C69" s="38">
        <v>29</v>
      </c>
      <c r="D69" s="38">
        <v>21</v>
      </c>
      <c r="E69" s="38">
        <v>10</v>
      </c>
      <c r="F69" s="38">
        <v>8</v>
      </c>
      <c r="G69" s="38">
        <v>8</v>
      </c>
      <c r="H69" s="38">
        <v>0</v>
      </c>
      <c r="I69" s="38">
        <v>0</v>
      </c>
      <c r="J69" s="38">
        <v>0</v>
      </c>
      <c r="K69" s="38">
        <v>0</v>
      </c>
      <c r="L69" s="38">
        <v>29</v>
      </c>
      <c r="M69" s="37">
        <v>0.42647058823528999</v>
      </c>
      <c r="N69" s="38">
        <v>50</v>
      </c>
      <c r="O69" s="37">
        <v>0.73529411764705999</v>
      </c>
      <c r="P69" s="38">
        <v>60</v>
      </c>
      <c r="Q69" s="37">
        <v>0.88235294117647001</v>
      </c>
      <c r="R69" s="38">
        <v>68</v>
      </c>
      <c r="S69" s="37">
        <v>1</v>
      </c>
      <c r="T69" s="144">
        <v>5.4705882352941204</v>
      </c>
    </row>
    <row r="70" spans="1:20" x14ac:dyDescent="0.2">
      <c r="A70" s="174" t="s">
        <v>82</v>
      </c>
      <c r="B70" s="35">
        <v>56</v>
      </c>
      <c r="C70" s="38">
        <v>29</v>
      </c>
      <c r="D70" s="38">
        <v>16</v>
      </c>
      <c r="E70" s="38">
        <v>5</v>
      </c>
      <c r="F70" s="38">
        <v>6</v>
      </c>
      <c r="G70" s="38">
        <v>2</v>
      </c>
      <c r="H70" s="38">
        <v>2</v>
      </c>
      <c r="I70" s="38">
        <v>2</v>
      </c>
      <c r="J70" s="38">
        <v>0</v>
      </c>
      <c r="K70" s="38">
        <v>0</v>
      </c>
      <c r="L70" s="38">
        <v>29</v>
      </c>
      <c r="M70" s="37">
        <v>0.51785714285714002</v>
      </c>
      <c r="N70" s="38">
        <v>45</v>
      </c>
      <c r="O70" s="37">
        <v>0.80357142857143005</v>
      </c>
      <c r="P70" s="38">
        <v>50</v>
      </c>
      <c r="Q70" s="37">
        <v>0.89285714285714002</v>
      </c>
      <c r="R70" s="38">
        <v>54</v>
      </c>
      <c r="S70" s="37">
        <v>0.96428571428570997</v>
      </c>
      <c r="T70" s="144">
        <v>6.2946428571428603</v>
      </c>
    </row>
    <row r="71" spans="1:20" ht="20" x14ac:dyDescent="0.2">
      <c r="A71" s="174" t="s">
        <v>83</v>
      </c>
      <c r="B71" s="35">
        <v>184</v>
      </c>
      <c r="C71" s="35">
        <v>34</v>
      </c>
      <c r="D71" s="35">
        <v>40</v>
      </c>
      <c r="E71" s="35">
        <v>30</v>
      </c>
      <c r="F71" s="38">
        <v>80</v>
      </c>
      <c r="G71" s="38">
        <v>72</v>
      </c>
      <c r="H71" s="38">
        <v>7</v>
      </c>
      <c r="I71" s="38">
        <v>1</v>
      </c>
      <c r="J71" s="38">
        <v>0</v>
      </c>
      <c r="K71" s="38">
        <v>0</v>
      </c>
      <c r="L71" s="35">
        <v>34</v>
      </c>
      <c r="M71" s="37">
        <v>0.18478260869565</v>
      </c>
      <c r="N71" s="35">
        <v>74</v>
      </c>
      <c r="O71" s="37">
        <v>0.40217391304347999</v>
      </c>
      <c r="P71" s="35">
        <v>104</v>
      </c>
      <c r="Q71" s="37">
        <v>0.56521739130435</v>
      </c>
      <c r="R71" s="35">
        <v>183</v>
      </c>
      <c r="S71" s="37">
        <v>0.99456521739129999</v>
      </c>
      <c r="T71" s="144">
        <v>11.1684782608696</v>
      </c>
    </row>
    <row r="72" spans="1:20" ht="20" x14ac:dyDescent="0.2">
      <c r="A72" s="174" t="s">
        <v>84</v>
      </c>
      <c r="B72" s="35">
        <v>50</v>
      </c>
      <c r="C72" s="38">
        <v>43</v>
      </c>
      <c r="D72" s="38">
        <v>3</v>
      </c>
      <c r="E72" s="38">
        <v>1</v>
      </c>
      <c r="F72" s="38">
        <v>3</v>
      </c>
      <c r="G72" s="38">
        <v>3</v>
      </c>
      <c r="H72" s="38">
        <v>0</v>
      </c>
      <c r="I72" s="38">
        <v>0</v>
      </c>
      <c r="J72" s="38">
        <v>0</v>
      </c>
      <c r="K72" s="38">
        <v>0</v>
      </c>
      <c r="L72" s="38">
        <v>43</v>
      </c>
      <c r="M72" s="37">
        <v>0.86</v>
      </c>
      <c r="N72" s="38">
        <v>46</v>
      </c>
      <c r="O72" s="37">
        <v>0.92</v>
      </c>
      <c r="P72" s="38">
        <v>47</v>
      </c>
      <c r="Q72" s="37">
        <v>0.94</v>
      </c>
      <c r="R72" s="38">
        <v>50</v>
      </c>
      <c r="S72" s="37">
        <v>1</v>
      </c>
      <c r="T72" s="144">
        <v>2.82</v>
      </c>
    </row>
    <row r="73" spans="1:20" s="160" customFormat="1" x14ac:dyDescent="0.2"/>
    <row r="74" spans="1:20" s="160" customFormat="1" ht="13" customHeight="1" x14ac:dyDescent="0.2">
      <c r="A74" s="234" t="s">
        <v>110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</row>
    <row r="75" spans="1:20" s="160" customFormat="1" ht="13" customHeight="1" x14ac:dyDescent="0.2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</row>
    <row r="76" spans="1:20" s="160" customFormat="1" x14ac:dyDescent="0.2"/>
    <row r="77" spans="1:20" s="160" customFormat="1" x14ac:dyDescent="0.2"/>
    <row r="78" spans="1:20" s="160" customFormat="1" x14ac:dyDescent="0.2"/>
    <row r="79" spans="1:20" s="160" customFormat="1" x14ac:dyDescent="0.2"/>
    <row r="80" spans="1:20" s="160" customFormat="1" x14ac:dyDescent="0.2"/>
    <row r="81" s="160" customFormat="1" x14ac:dyDescent="0.2"/>
    <row r="82" s="160" customFormat="1" x14ac:dyDescent="0.2"/>
    <row r="83" s="160" customFormat="1" x14ac:dyDescent="0.2"/>
    <row r="84" s="160" customFormat="1" x14ac:dyDescent="0.2"/>
    <row r="85" s="160" customFormat="1" x14ac:dyDescent="0.2"/>
    <row r="86" s="160" customFormat="1" x14ac:dyDescent="0.2"/>
    <row r="87" s="160" customFormat="1" x14ac:dyDescent="0.2"/>
    <row r="88" s="160" customFormat="1" x14ac:dyDescent="0.2"/>
    <row r="89" s="160" customFormat="1" x14ac:dyDescent="0.2"/>
    <row r="90" s="160" customFormat="1" x14ac:dyDescent="0.2"/>
    <row r="91" s="160" customFormat="1" x14ac:dyDescent="0.2"/>
    <row r="92" s="160" customFormat="1" x14ac:dyDescent="0.2"/>
    <row r="93" s="160" customFormat="1" x14ac:dyDescent="0.2"/>
    <row r="94" s="160" customFormat="1" x14ac:dyDescent="0.2"/>
    <row r="95" s="160" customFormat="1" x14ac:dyDescent="0.2"/>
    <row r="96" s="160" customFormat="1" x14ac:dyDescent="0.2"/>
    <row r="97" s="160" customFormat="1" x14ac:dyDescent="0.2"/>
    <row r="98" s="160" customFormat="1" x14ac:dyDescent="0.2"/>
    <row r="99" s="160" customFormat="1" x14ac:dyDescent="0.2"/>
    <row r="100" s="160" customFormat="1" x14ac:dyDescent="0.2"/>
    <row r="101" s="160" customFormat="1" x14ac:dyDescent="0.2"/>
    <row r="102" s="160" customFormat="1" x14ac:dyDescent="0.2"/>
    <row r="103" s="160" customFormat="1" x14ac:dyDescent="0.2"/>
    <row r="104" s="160" customFormat="1" x14ac:dyDescent="0.2"/>
    <row r="105" s="160" customFormat="1" x14ac:dyDescent="0.2"/>
    <row r="106" s="160" customFormat="1" x14ac:dyDescent="0.2"/>
    <row r="107" s="160" customFormat="1" x14ac:dyDescent="0.2"/>
    <row r="108" s="160" customFormat="1" x14ac:dyDescent="0.2"/>
    <row r="109" s="160" customFormat="1" x14ac:dyDescent="0.2"/>
    <row r="110" s="160" customFormat="1" x14ac:dyDescent="0.2"/>
    <row r="111" s="160" customFormat="1" x14ac:dyDescent="0.2"/>
    <row r="112" s="160" customFormat="1" x14ac:dyDescent="0.2"/>
    <row r="113" s="160" customFormat="1" x14ac:dyDescent="0.2"/>
    <row r="114" s="160" customFormat="1" x14ac:dyDescent="0.2"/>
    <row r="115" s="160" customFormat="1" x14ac:dyDescent="0.2"/>
    <row r="116" s="160" customFormat="1" x14ac:dyDescent="0.2"/>
    <row r="117" s="160" customFormat="1" x14ac:dyDescent="0.2"/>
    <row r="118" s="160" customFormat="1" x14ac:dyDescent="0.2"/>
    <row r="119" s="160" customFormat="1" x14ac:dyDescent="0.2"/>
    <row r="120" s="160" customFormat="1" x14ac:dyDescent="0.2"/>
    <row r="121" s="160" customFormat="1" x14ac:dyDescent="0.2"/>
    <row r="122" s="160" customFormat="1" x14ac:dyDescent="0.2"/>
    <row r="123" s="160" customFormat="1" x14ac:dyDescent="0.2"/>
    <row r="124" s="160" customFormat="1" x14ac:dyDescent="0.2"/>
    <row r="125" s="160" customFormat="1" x14ac:dyDescent="0.2"/>
    <row r="126" s="160" customFormat="1" x14ac:dyDescent="0.2"/>
    <row r="127" s="160" customFormat="1" x14ac:dyDescent="0.2"/>
    <row r="128" s="160" customFormat="1" x14ac:dyDescent="0.2"/>
    <row r="129" s="160" customFormat="1" x14ac:dyDescent="0.2"/>
    <row r="130" s="160" customFormat="1" x14ac:dyDescent="0.2"/>
    <row r="131" s="160" customFormat="1" x14ac:dyDescent="0.2"/>
    <row r="132" s="160" customFormat="1" x14ac:dyDescent="0.2"/>
    <row r="133" s="160" customFormat="1" x14ac:dyDescent="0.2"/>
    <row r="134" s="160" customFormat="1" x14ac:dyDescent="0.2"/>
    <row r="135" s="160" customFormat="1" x14ac:dyDescent="0.2"/>
    <row r="136" s="160" customFormat="1" x14ac:dyDescent="0.2"/>
    <row r="137" s="160" customFormat="1" x14ac:dyDescent="0.2"/>
    <row r="138" s="160" customFormat="1" x14ac:dyDescent="0.2"/>
    <row r="139" s="160" customFormat="1" x14ac:dyDescent="0.2"/>
    <row r="140" s="160" customFormat="1" x14ac:dyDescent="0.2"/>
    <row r="141" s="160" customFormat="1" x14ac:dyDescent="0.2"/>
    <row r="142" s="160" customFormat="1" x14ac:dyDescent="0.2"/>
    <row r="143" s="160" customFormat="1" x14ac:dyDescent="0.2"/>
    <row r="144" s="160" customFormat="1" x14ac:dyDescent="0.2"/>
    <row r="145" s="160" customFormat="1" x14ac:dyDescent="0.2"/>
    <row r="146" s="160" customFormat="1" x14ac:dyDescent="0.2"/>
    <row r="147" s="160" customFormat="1" x14ac:dyDescent="0.2"/>
    <row r="148" s="160" customFormat="1" x14ac:dyDescent="0.2"/>
    <row r="149" s="160" customFormat="1" x14ac:dyDescent="0.2"/>
    <row r="150" s="160" customFormat="1" x14ac:dyDescent="0.2"/>
    <row r="151" s="160" customFormat="1" x14ac:dyDescent="0.2"/>
    <row r="152" s="160" customFormat="1" x14ac:dyDescent="0.2"/>
    <row r="153" s="160" customFormat="1" x14ac:dyDescent="0.2"/>
    <row r="154" s="160" customFormat="1" x14ac:dyDescent="0.2"/>
    <row r="155" s="160" customFormat="1" x14ac:dyDescent="0.2"/>
    <row r="156" s="160" customFormat="1" x14ac:dyDescent="0.2"/>
    <row r="157" s="160" customFormat="1" x14ac:dyDescent="0.2"/>
    <row r="158" s="160" customFormat="1" x14ac:dyDescent="0.2"/>
    <row r="159" s="160" customFormat="1" x14ac:dyDescent="0.2"/>
    <row r="160" s="160" customFormat="1" x14ac:dyDescent="0.2"/>
    <row r="161" s="160" customFormat="1" x14ac:dyDescent="0.2"/>
    <row r="162" s="160" customFormat="1" x14ac:dyDescent="0.2"/>
    <row r="163" s="160" customFormat="1" x14ac:dyDescent="0.2"/>
    <row r="164" s="160" customFormat="1" x14ac:dyDescent="0.2"/>
    <row r="165" s="160" customFormat="1" x14ac:dyDescent="0.2"/>
    <row r="166" s="160" customFormat="1" x14ac:dyDescent="0.2"/>
    <row r="167" s="160" customFormat="1" x14ac:dyDescent="0.2"/>
    <row r="168" s="160" customFormat="1" x14ac:dyDescent="0.2"/>
    <row r="169" s="160" customFormat="1" x14ac:dyDescent="0.2"/>
    <row r="170" s="160" customFormat="1" x14ac:dyDescent="0.2"/>
    <row r="171" s="160" customFormat="1" x14ac:dyDescent="0.2"/>
    <row r="172" s="160" customFormat="1" x14ac:dyDescent="0.2"/>
    <row r="173" s="160" customFormat="1" x14ac:dyDescent="0.2"/>
    <row r="174" s="160" customFormat="1" x14ac:dyDescent="0.2"/>
    <row r="175" s="160" customFormat="1" x14ac:dyDescent="0.2"/>
    <row r="176" s="160" customFormat="1" x14ac:dyDescent="0.2"/>
    <row r="177" s="160" customFormat="1" x14ac:dyDescent="0.2"/>
    <row r="178" s="160" customFormat="1" x14ac:dyDescent="0.2"/>
    <row r="179" s="160" customFormat="1" x14ac:dyDescent="0.2"/>
    <row r="180" s="160" customFormat="1" x14ac:dyDescent="0.2"/>
    <row r="181" s="160" customFormat="1" x14ac:dyDescent="0.2"/>
    <row r="182" s="160" customFormat="1" x14ac:dyDescent="0.2"/>
    <row r="183" s="160" customFormat="1" x14ac:dyDescent="0.2"/>
    <row r="184" s="160" customFormat="1" x14ac:dyDescent="0.2"/>
    <row r="185" s="160" customFormat="1" x14ac:dyDescent="0.2"/>
    <row r="186" s="160" customFormat="1" x14ac:dyDescent="0.2"/>
    <row r="187" s="160" customFormat="1" x14ac:dyDescent="0.2"/>
    <row r="188" s="160" customFormat="1" x14ac:dyDescent="0.2"/>
    <row r="189" s="160" customFormat="1" x14ac:dyDescent="0.2"/>
    <row r="190" s="160" customFormat="1" x14ac:dyDescent="0.2"/>
    <row r="191" s="160" customFormat="1" x14ac:dyDescent="0.2"/>
    <row r="192" s="160" customFormat="1" x14ac:dyDescent="0.2"/>
    <row r="193" s="160" customFormat="1" x14ac:dyDescent="0.2"/>
    <row r="194" s="160" customFormat="1" x14ac:dyDescent="0.2"/>
    <row r="195" s="160" customFormat="1" x14ac:dyDescent="0.2"/>
    <row r="196" s="160" customFormat="1" x14ac:dyDescent="0.2"/>
    <row r="197" s="160" customFormat="1" x14ac:dyDescent="0.2"/>
    <row r="198" s="160" customFormat="1" x14ac:dyDescent="0.2"/>
    <row r="199" s="160" customFormat="1" x14ac:dyDescent="0.2"/>
    <row r="200" s="160" customFormat="1" x14ac:dyDescent="0.2"/>
    <row r="201" s="160" customFormat="1" x14ac:dyDescent="0.2"/>
    <row r="202" s="160" customFormat="1" x14ac:dyDescent="0.2"/>
    <row r="203" s="160" customFormat="1" x14ac:dyDescent="0.2"/>
    <row r="204" s="160" customFormat="1" x14ac:dyDescent="0.2"/>
    <row r="205" s="160" customFormat="1" x14ac:dyDescent="0.2"/>
    <row r="206" s="160" customFormat="1" x14ac:dyDescent="0.2"/>
    <row r="207" s="160" customFormat="1" x14ac:dyDescent="0.2"/>
    <row r="208" s="160" customFormat="1" x14ac:dyDescent="0.2"/>
    <row r="209" s="160" customFormat="1" x14ac:dyDescent="0.2"/>
    <row r="210" s="160" customFormat="1" x14ac:dyDescent="0.2"/>
    <row r="211" s="160" customFormat="1" x14ac:dyDescent="0.2"/>
    <row r="212" s="160" customFormat="1" x14ac:dyDescent="0.2"/>
    <row r="213" s="160" customFormat="1" x14ac:dyDescent="0.2"/>
    <row r="214" s="160" customFormat="1" x14ac:dyDescent="0.2"/>
    <row r="215" s="160" customFormat="1" x14ac:dyDescent="0.2"/>
    <row r="216" s="160" customFormat="1" x14ac:dyDescent="0.2"/>
    <row r="217" s="160" customFormat="1" x14ac:dyDescent="0.2"/>
    <row r="218" s="160" customFormat="1" x14ac:dyDescent="0.2"/>
    <row r="219" s="160" customFormat="1" x14ac:dyDescent="0.2"/>
    <row r="220" s="160" customFormat="1" x14ac:dyDescent="0.2"/>
    <row r="221" s="160" customFormat="1" x14ac:dyDescent="0.2"/>
    <row r="222" s="160" customFormat="1" x14ac:dyDescent="0.2"/>
    <row r="223" s="160" customFormat="1" x14ac:dyDescent="0.2"/>
    <row r="224" s="160" customFormat="1" x14ac:dyDescent="0.2"/>
    <row r="225" s="160" customFormat="1" x14ac:dyDescent="0.2"/>
    <row r="226" s="160" customFormat="1" x14ac:dyDescent="0.2"/>
    <row r="227" s="160" customFormat="1" x14ac:dyDescent="0.2"/>
    <row r="228" s="160" customFormat="1" x14ac:dyDescent="0.2"/>
    <row r="229" s="160" customFormat="1" x14ac:dyDescent="0.2"/>
    <row r="230" s="160" customFormat="1" x14ac:dyDescent="0.2"/>
    <row r="231" s="160" customFormat="1" x14ac:dyDescent="0.2"/>
    <row r="232" s="160" customFormat="1" x14ac:dyDescent="0.2"/>
    <row r="233" s="160" customFormat="1" x14ac:dyDescent="0.2"/>
    <row r="234" s="160" customFormat="1" x14ac:dyDescent="0.2"/>
    <row r="235" s="160" customFormat="1" x14ac:dyDescent="0.2"/>
    <row r="236" s="160" customFormat="1" x14ac:dyDescent="0.2"/>
    <row r="237" s="160" customFormat="1" x14ac:dyDescent="0.2"/>
    <row r="238" s="160" customFormat="1" x14ac:dyDescent="0.2"/>
    <row r="239" s="160" customFormat="1" x14ac:dyDescent="0.2"/>
    <row r="240" s="160" customFormat="1" x14ac:dyDescent="0.2"/>
    <row r="241" s="160" customFormat="1" x14ac:dyDescent="0.2"/>
    <row r="242" s="160" customFormat="1" x14ac:dyDescent="0.2"/>
    <row r="243" s="160" customFormat="1" x14ac:dyDescent="0.2"/>
    <row r="244" s="160" customFormat="1" x14ac:dyDescent="0.2"/>
    <row r="245" s="160" customFormat="1" x14ac:dyDescent="0.2"/>
    <row r="246" s="160" customFormat="1" x14ac:dyDescent="0.2"/>
    <row r="247" s="160" customFormat="1" x14ac:dyDescent="0.2"/>
    <row r="248" s="160" customFormat="1" x14ac:dyDescent="0.2"/>
    <row r="249" s="160" customFormat="1" x14ac:dyDescent="0.2"/>
    <row r="250" s="160" customFormat="1" x14ac:dyDescent="0.2"/>
    <row r="251" s="160" customFormat="1" x14ac:dyDescent="0.2"/>
    <row r="252" s="160" customFormat="1" x14ac:dyDescent="0.2"/>
    <row r="253" s="160" customFormat="1" x14ac:dyDescent="0.2"/>
    <row r="254" s="160" customFormat="1" x14ac:dyDescent="0.2"/>
    <row r="255" s="160" customFormat="1" x14ac:dyDescent="0.2"/>
    <row r="256" s="160" customFormat="1" x14ac:dyDescent="0.2"/>
    <row r="257" s="160" customFormat="1" x14ac:dyDescent="0.2"/>
    <row r="258" s="160" customFormat="1" x14ac:dyDescent="0.2"/>
    <row r="259" s="160" customFormat="1" x14ac:dyDescent="0.2"/>
    <row r="260" s="160" customFormat="1" x14ac:dyDescent="0.2"/>
    <row r="261" s="160" customFormat="1" x14ac:dyDescent="0.2"/>
    <row r="262" s="160" customFormat="1" x14ac:dyDescent="0.2"/>
    <row r="263" s="160" customFormat="1" x14ac:dyDescent="0.2"/>
    <row r="264" s="160" customFormat="1" x14ac:dyDescent="0.2"/>
    <row r="265" s="160" customFormat="1" x14ac:dyDescent="0.2"/>
    <row r="266" s="160" customFormat="1" x14ac:dyDescent="0.2"/>
    <row r="267" s="160" customFormat="1" x14ac:dyDescent="0.2"/>
    <row r="268" s="160" customFormat="1" x14ac:dyDescent="0.2"/>
    <row r="269" s="160" customFormat="1" x14ac:dyDescent="0.2"/>
    <row r="270" s="160" customFormat="1" x14ac:dyDescent="0.2"/>
    <row r="271" s="160" customFormat="1" x14ac:dyDescent="0.2"/>
    <row r="272" s="160" customFormat="1" x14ac:dyDescent="0.2"/>
    <row r="273" s="160" customFormat="1" x14ac:dyDescent="0.2"/>
    <row r="274" s="160" customFormat="1" x14ac:dyDescent="0.2"/>
    <row r="275" s="160" customFormat="1" x14ac:dyDescent="0.2"/>
    <row r="276" s="160" customFormat="1" x14ac:dyDescent="0.2"/>
    <row r="277" s="160" customFormat="1" x14ac:dyDescent="0.2"/>
    <row r="278" s="160" customFormat="1" x14ac:dyDescent="0.2"/>
    <row r="279" s="160" customFormat="1" x14ac:dyDescent="0.2"/>
    <row r="280" s="160" customFormat="1" x14ac:dyDescent="0.2"/>
    <row r="281" s="160" customFormat="1" x14ac:dyDescent="0.2"/>
    <row r="282" s="160" customFormat="1" x14ac:dyDescent="0.2"/>
    <row r="283" s="160" customFormat="1" x14ac:dyDescent="0.2"/>
    <row r="284" s="160" customFormat="1" x14ac:dyDescent="0.2"/>
    <row r="285" s="160" customFormat="1" x14ac:dyDescent="0.2"/>
    <row r="286" s="160" customFormat="1" x14ac:dyDescent="0.2"/>
    <row r="287" s="160" customFormat="1" x14ac:dyDescent="0.2"/>
    <row r="288" s="160" customFormat="1" x14ac:dyDescent="0.2"/>
    <row r="289" s="160" customFormat="1" x14ac:dyDescent="0.2"/>
    <row r="290" s="160" customFormat="1" x14ac:dyDescent="0.2"/>
    <row r="291" s="160" customFormat="1" x14ac:dyDescent="0.2"/>
    <row r="292" s="160" customFormat="1" x14ac:dyDescent="0.2"/>
    <row r="293" s="160" customFormat="1" x14ac:dyDescent="0.2"/>
    <row r="294" s="160" customFormat="1" x14ac:dyDescent="0.2"/>
    <row r="295" s="160" customFormat="1" x14ac:dyDescent="0.2"/>
    <row r="296" s="160" customFormat="1" x14ac:dyDescent="0.2"/>
    <row r="297" s="160" customFormat="1" x14ac:dyDescent="0.2"/>
    <row r="298" s="160" customFormat="1" x14ac:dyDescent="0.2"/>
    <row r="299" s="160" customFormat="1" x14ac:dyDescent="0.2"/>
    <row r="300" s="160" customFormat="1" x14ac:dyDescent="0.2"/>
    <row r="301" s="160" customFormat="1" x14ac:dyDescent="0.2"/>
    <row r="302" s="160" customFormat="1" x14ac:dyDescent="0.2"/>
    <row r="303" s="160" customFormat="1" x14ac:dyDescent="0.2"/>
    <row r="304" s="160" customFormat="1" x14ac:dyDescent="0.2"/>
    <row r="305" s="160" customFormat="1" x14ac:dyDescent="0.2"/>
    <row r="306" s="160" customFormat="1" x14ac:dyDescent="0.2"/>
    <row r="307" s="160" customFormat="1" x14ac:dyDescent="0.2"/>
    <row r="308" s="160" customFormat="1" x14ac:dyDescent="0.2"/>
    <row r="309" s="160" customFormat="1" x14ac:dyDescent="0.2"/>
    <row r="310" s="160" customFormat="1" x14ac:dyDescent="0.2"/>
    <row r="311" s="160" customFormat="1" x14ac:dyDescent="0.2"/>
    <row r="312" s="160" customFormat="1" x14ac:dyDescent="0.2"/>
    <row r="313" s="160" customFormat="1" x14ac:dyDescent="0.2"/>
    <row r="314" s="160" customFormat="1" x14ac:dyDescent="0.2"/>
    <row r="315" s="160" customFormat="1" x14ac:dyDescent="0.2"/>
    <row r="316" s="160" customFormat="1" x14ac:dyDescent="0.2"/>
    <row r="317" s="160" customFormat="1" x14ac:dyDescent="0.2"/>
    <row r="318" s="160" customFormat="1" x14ac:dyDescent="0.2"/>
    <row r="319" s="160" customFormat="1" x14ac:dyDescent="0.2"/>
    <row r="320" s="160" customFormat="1" x14ac:dyDescent="0.2"/>
    <row r="321" s="160" customFormat="1" x14ac:dyDescent="0.2"/>
    <row r="322" s="160" customFormat="1" x14ac:dyDescent="0.2"/>
    <row r="323" s="160" customFormat="1" x14ac:dyDescent="0.2"/>
    <row r="324" s="160" customFormat="1" x14ac:dyDescent="0.2"/>
    <row r="325" s="160" customFormat="1" x14ac:dyDescent="0.2"/>
    <row r="326" s="160" customFormat="1" x14ac:dyDescent="0.2"/>
    <row r="327" s="160" customFormat="1" x14ac:dyDescent="0.2"/>
    <row r="328" s="160" customFormat="1" x14ac:dyDescent="0.2"/>
    <row r="329" s="160" customFormat="1" x14ac:dyDescent="0.2"/>
    <row r="330" s="160" customFormat="1" x14ac:dyDescent="0.2"/>
    <row r="331" s="160" customFormat="1" x14ac:dyDescent="0.2"/>
    <row r="332" s="160" customFormat="1" x14ac:dyDescent="0.2"/>
    <row r="333" s="160" customFormat="1" x14ac:dyDescent="0.2"/>
    <row r="334" s="160" customFormat="1" x14ac:dyDescent="0.2"/>
    <row r="335" s="160" customFormat="1" x14ac:dyDescent="0.2"/>
    <row r="336" s="160" customFormat="1" x14ac:dyDescent="0.2"/>
    <row r="337" s="160" customFormat="1" x14ac:dyDescent="0.2"/>
    <row r="338" s="160" customFormat="1" x14ac:dyDescent="0.2"/>
    <row r="339" s="160" customFormat="1" x14ac:dyDescent="0.2"/>
    <row r="340" s="160" customFormat="1" x14ac:dyDescent="0.2"/>
    <row r="341" s="160" customFormat="1" x14ac:dyDescent="0.2"/>
    <row r="342" s="160" customFormat="1" x14ac:dyDescent="0.2"/>
    <row r="343" s="160" customFormat="1" x14ac:dyDescent="0.2"/>
    <row r="344" s="160" customFormat="1" x14ac:dyDescent="0.2"/>
    <row r="345" s="160" customFormat="1" x14ac:dyDescent="0.2"/>
    <row r="346" s="160" customFormat="1" x14ac:dyDescent="0.2"/>
    <row r="347" s="160" customFormat="1" x14ac:dyDescent="0.2"/>
    <row r="348" s="160" customFormat="1" x14ac:dyDescent="0.2"/>
    <row r="349" s="160" customFormat="1" x14ac:dyDescent="0.2"/>
    <row r="350" s="160" customFormat="1" x14ac:dyDescent="0.2"/>
    <row r="351" s="160" customFormat="1" x14ac:dyDescent="0.2"/>
    <row r="352" s="160" customFormat="1" x14ac:dyDescent="0.2"/>
    <row r="353" s="160" customFormat="1" x14ac:dyDescent="0.2"/>
    <row r="354" s="160" customFormat="1" x14ac:dyDescent="0.2"/>
    <row r="355" s="160" customFormat="1" x14ac:dyDescent="0.2"/>
    <row r="356" s="160" customFormat="1" x14ac:dyDescent="0.2"/>
    <row r="357" s="160" customFormat="1" x14ac:dyDescent="0.2"/>
    <row r="358" s="160" customFormat="1" x14ac:dyDescent="0.2"/>
    <row r="359" s="160" customFormat="1" x14ac:dyDescent="0.2"/>
    <row r="360" s="160" customFormat="1" x14ac:dyDescent="0.2"/>
    <row r="361" s="160" customFormat="1" x14ac:dyDescent="0.2"/>
    <row r="362" s="160" customFormat="1" x14ac:dyDescent="0.2"/>
    <row r="363" s="160" customFormat="1" x14ac:dyDescent="0.2"/>
    <row r="364" s="160" customFormat="1" x14ac:dyDescent="0.2"/>
    <row r="365" s="160" customFormat="1" x14ac:dyDescent="0.2"/>
    <row r="366" s="160" customFormat="1" x14ac:dyDescent="0.2"/>
    <row r="367" s="160" customFormat="1" x14ac:dyDescent="0.2"/>
    <row r="368" s="160" customFormat="1" x14ac:dyDescent="0.2"/>
    <row r="369" s="160" customFormat="1" x14ac:dyDescent="0.2"/>
    <row r="370" s="160" customFormat="1" x14ac:dyDescent="0.2"/>
    <row r="371" s="160" customFormat="1" x14ac:dyDescent="0.2"/>
    <row r="372" s="160" customFormat="1" x14ac:dyDescent="0.2"/>
    <row r="373" s="160" customFormat="1" x14ac:dyDescent="0.2"/>
    <row r="374" s="160" customFormat="1" x14ac:dyDescent="0.2"/>
    <row r="375" s="160" customFormat="1" x14ac:dyDescent="0.2"/>
    <row r="376" s="160" customFormat="1" x14ac:dyDescent="0.2"/>
    <row r="377" s="160" customFormat="1" x14ac:dyDescent="0.2"/>
    <row r="378" s="160" customFormat="1" x14ac:dyDescent="0.2"/>
    <row r="379" s="160" customFormat="1" x14ac:dyDescent="0.2"/>
    <row r="380" s="160" customFormat="1" x14ac:dyDescent="0.2"/>
    <row r="381" s="160" customFormat="1" x14ac:dyDescent="0.2"/>
    <row r="382" s="160" customFormat="1" x14ac:dyDescent="0.2"/>
    <row r="383" s="160" customFormat="1" x14ac:dyDescent="0.2"/>
    <row r="384" s="160" customFormat="1" x14ac:dyDescent="0.2"/>
    <row r="385" s="160" customFormat="1" x14ac:dyDescent="0.2"/>
    <row r="386" s="160" customFormat="1" x14ac:dyDescent="0.2"/>
    <row r="387" s="160" customFormat="1" x14ac:dyDescent="0.2"/>
    <row r="388" s="160" customFormat="1" x14ac:dyDescent="0.2"/>
    <row r="389" s="160" customFormat="1" x14ac:dyDescent="0.2"/>
    <row r="390" s="160" customFormat="1" x14ac:dyDescent="0.2"/>
    <row r="391" s="160" customFormat="1" x14ac:dyDescent="0.2"/>
    <row r="392" s="160" customFormat="1" x14ac:dyDescent="0.2"/>
    <row r="393" s="160" customFormat="1" x14ac:dyDescent="0.2"/>
    <row r="394" s="160" customFormat="1" x14ac:dyDescent="0.2"/>
    <row r="395" s="160" customFormat="1" x14ac:dyDescent="0.2"/>
    <row r="396" s="160" customFormat="1" x14ac:dyDescent="0.2"/>
    <row r="397" s="160" customFormat="1" x14ac:dyDescent="0.2"/>
    <row r="398" s="160" customFormat="1" x14ac:dyDescent="0.2"/>
    <row r="399" s="160" customFormat="1" x14ac:dyDescent="0.2"/>
    <row r="400" s="160" customFormat="1" x14ac:dyDescent="0.2"/>
    <row r="401" s="160" customFormat="1" x14ac:dyDescent="0.2"/>
    <row r="402" s="160" customFormat="1" x14ac:dyDescent="0.2"/>
    <row r="403" s="160" customFormat="1" x14ac:dyDescent="0.2"/>
    <row r="404" s="160" customFormat="1" x14ac:dyDescent="0.2"/>
    <row r="405" s="160" customFormat="1" x14ac:dyDescent="0.2"/>
    <row r="406" s="160" customFormat="1" x14ac:dyDescent="0.2"/>
    <row r="407" s="160" customFormat="1" x14ac:dyDescent="0.2"/>
    <row r="408" s="160" customFormat="1" x14ac:dyDescent="0.2"/>
    <row r="409" s="160" customFormat="1" x14ac:dyDescent="0.2"/>
    <row r="410" s="160" customFormat="1" x14ac:dyDescent="0.2"/>
    <row r="411" s="160" customFormat="1" x14ac:dyDescent="0.2"/>
    <row r="412" s="160" customFormat="1" x14ac:dyDescent="0.2"/>
    <row r="413" s="160" customFormat="1" x14ac:dyDescent="0.2"/>
    <row r="414" s="160" customFormat="1" x14ac:dyDescent="0.2"/>
    <row r="415" s="160" customFormat="1" x14ac:dyDescent="0.2"/>
    <row r="416" s="160" customFormat="1" x14ac:dyDescent="0.2"/>
    <row r="417" s="160" customFormat="1" x14ac:dyDescent="0.2"/>
    <row r="418" s="160" customFormat="1" x14ac:dyDescent="0.2"/>
    <row r="419" s="160" customFormat="1" x14ac:dyDescent="0.2"/>
    <row r="420" s="160" customFormat="1" x14ac:dyDescent="0.2"/>
    <row r="421" s="160" customFormat="1" x14ac:dyDescent="0.2"/>
    <row r="422" s="160" customFormat="1" x14ac:dyDescent="0.2"/>
    <row r="423" s="160" customFormat="1" x14ac:dyDescent="0.2"/>
    <row r="424" s="160" customFormat="1" x14ac:dyDescent="0.2"/>
    <row r="425" s="160" customFormat="1" x14ac:dyDescent="0.2"/>
    <row r="426" s="160" customFormat="1" x14ac:dyDescent="0.2"/>
    <row r="427" s="160" customFormat="1" x14ac:dyDescent="0.2"/>
    <row r="428" s="160" customFormat="1" x14ac:dyDescent="0.2"/>
    <row r="429" s="160" customFormat="1" x14ac:dyDescent="0.2"/>
    <row r="430" s="160" customFormat="1" x14ac:dyDescent="0.2"/>
    <row r="431" s="160" customFormat="1" x14ac:dyDescent="0.2"/>
    <row r="432" s="160" customFormat="1" x14ac:dyDescent="0.2"/>
    <row r="433" s="160" customFormat="1" x14ac:dyDescent="0.2"/>
    <row r="434" s="160" customFormat="1" x14ac:dyDescent="0.2"/>
    <row r="435" s="160" customFormat="1" x14ac:dyDescent="0.2"/>
    <row r="436" s="160" customFormat="1" x14ac:dyDescent="0.2"/>
    <row r="437" s="160" customFormat="1" x14ac:dyDescent="0.2"/>
    <row r="438" s="160" customFormat="1" x14ac:dyDescent="0.2"/>
    <row r="439" s="160" customFormat="1" x14ac:dyDescent="0.2"/>
    <row r="440" s="160" customFormat="1" x14ac:dyDescent="0.2"/>
    <row r="441" s="160" customFormat="1" x14ac:dyDescent="0.2"/>
    <row r="442" s="160" customFormat="1" x14ac:dyDescent="0.2"/>
    <row r="443" s="160" customFormat="1" x14ac:dyDescent="0.2"/>
    <row r="444" s="160" customFormat="1" x14ac:dyDescent="0.2"/>
    <row r="445" s="160" customFormat="1" x14ac:dyDescent="0.2"/>
    <row r="446" s="160" customFormat="1" x14ac:dyDescent="0.2"/>
    <row r="447" s="160" customFormat="1" x14ac:dyDescent="0.2"/>
    <row r="448" s="160" customFormat="1" x14ac:dyDescent="0.2"/>
    <row r="449" s="160" customFormat="1" x14ac:dyDescent="0.2"/>
    <row r="450" s="160" customFormat="1" x14ac:dyDescent="0.2"/>
    <row r="451" s="160" customFormat="1" x14ac:dyDescent="0.2"/>
    <row r="452" s="160" customFormat="1" x14ac:dyDescent="0.2"/>
    <row r="453" s="160" customFormat="1" x14ac:dyDescent="0.2"/>
    <row r="454" s="160" customFormat="1" x14ac:dyDescent="0.2"/>
    <row r="455" s="160" customFormat="1" x14ac:dyDescent="0.2"/>
    <row r="456" s="160" customFormat="1" x14ac:dyDescent="0.2"/>
    <row r="457" s="160" customFormat="1" x14ac:dyDescent="0.2"/>
    <row r="458" s="160" customFormat="1" x14ac:dyDescent="0.2"/>
    <row r="459" s="160" customFormat="1" x14ac:dyDescent="0.2"/>
    <row r="460" s="160" customFormat="1" x14ac:dyDescent="0.2"/>
    <row r="461" s="160" customFormat="1" x14ac:dyDescent="0.2"/>
    <row r="462" s="160" customFormat="1" x14ac:dyDescent="0.2"/>
    <row r="463" s="160" customFormat="1" x14ac:dyDescent="0.2"/>
    <row r="464" s="160" customFormat="1" x14ac:dyDescent="0.2"/>
    <row r="465" s="160" customFormat="1" x14ac:dyDescent="0.2"/>
    <row r="466" s="160" customFormat="1" x14ac:dyDescent="0.2"/>
    <row r="467" s="160" customFormat="1" x14ac:dyDescent="0.2"/>
    <row r="468" s="160" customFormat="1" x14ac:dyDescent="0.2"/>
    <row r="469" s="160" customFormat="1" x14ac:dyDescent="0.2"/>
    <row r="470" s="160" customFormat="1" x14ac:dyDescent="0.2"/>
    <row r="471" s="160" customFormat="1" x14ac:dyDescent="0.2"/>
    <row r="472" s="160" customFormat="1" x14ac:dyDescent="0.2"/>
    <row r="473" s="160" customFormat="1" x14ac:dyDescent="0.2"/>
    <row r="474" s="160" customFormat="1" x14ac:dyDescent="0.2"/>
    <row r="475" s="160" customFormat="1" x14ac:dyDescent="0.2"/>
    <row r="476" s="160" customFormat="1" x14ac:dyDescent="0.2"/>
    <row r="477" s="160" customFormat="1" x14ac:dyDescent="0.2"/>
    <row r="478" s="160" customFormat="1" x14ac:dyDescent="0.2"/>
    <row r="479" s="160" customFormat="1" x14ac:dyDescent="0.2"/>
    <row r="480" s="160" customFormat="1" x14ac:dyDescent="0.2"/>
    <row r="481" s="160" customFormat="1" x14ac:dyDescent="0.2"/>
    <row r="482" s="160" customFormat="1" x14ac:dyDescent="0.2"/>
    <row r="483" s="160" customFormat="1" x14ac:dyDescent="0.2"/>
    <row r="484" s="160" customFormat="1" x14ac:dyDescent="0.2"/>
    <row r="485" s="160" customFormat="1" x14ac:dyDescent="0.2"/>
    <row r="486" s="160" customFormat="1" x14ac:dyDescent="0.2"/>
    <row r="487" s="160" customFormat="1" x14ac:dyDescent="0.2"/>
    <row r="488" s="160" customFormat="1" x14ac:dyDescent="0.2"/>
    <row r="489" s="160" customFormat="1" x14ac:dyDescent="0.2"/>
    <row r="490" s="160" customFormat="1" x14ac:dyDescent="0.2"/>
    <row r="491" s="160" customFormat="1" x14ac:dyDescent="0.2"/>
    <row r="492" s="160" customFormat="1" x14ac:dyDescent="0.2"/>
    <row r="493" s="160" customFormat="1" x14ac:dyDescent="0.2"/>
    <row r="494" s="160" customFormat="1" x14ac:dyDescent="0.2"/>
    <row r="495" s="160" customFormat="1" x14ac:dyDescent="0.2"/>
    <row r="496" s="160" customFormat="1" x14ac:dyDescent="0.2"/>
    <row r="497" s="160" customFormat="1" x14ac:dyDescent="0.2"/>
    <row r="498" s="160" customFormat="1" x14ac:dyDescent="0.2"/>
    <row r="499" s="160" customFormat="1" x14ac:dyDescent="0.2"/>
    <row r="500" s="160" customFormat="1" x14ac:dyDescent="0.2"/>
    <row r="501" s="160" customFormat="1" x14ac:dyDescent="0.2"/>
    <row r="502" s="160" customFormat="1" x14ac:dyDescent="0.2"/>
    <row r="503" s="160" customFormat="1" x14ac:dyDescent="0.2"/>
    <row r="504" s="160" customFormat="1" x14ac:dyDescent="0.2"/>
    <row r="505" s="160" customFormat="1" x14ac:dyDescent="0.2"/>
    <row r="506" s="160" customFormat="1" x14ac:dyDescent="0.2"/>
    <row r="507" s="160" customFormat="1" x14ac:dyDescent="0.2"/>
    <row r="508" s="160" customFormat="1" x14ac:dyDescent="0.2"/>
    <row r="509" s="160" customFormat="1" x14ac:dyDescent="0.2"/>
    <row r="510" s="160" customFormat="1" x14ac:dyDescent="0.2"/>
    <row r="511" s="160" customFormat="1" x14ac:dyDescent="0.2"/>
    <row r="512" s="160" customFormat="1" x14ac:dyDescent="0.2"/>
    <row r="513" s="160" customFormat="1" x14ac:dyDescent="0.2"/>
    <row r="514" s="160" customFormat="1" x14ac:dyDescent="0.2"/>
    <row r="515" s="160" customFormat="1" x14ac:dyDescent="0.2"/>
    <row r="516" s="160" customFormat="1" x14ac:dyDescent="0.2"/>
    <row r="517" s="160" customFormat="1" x14ac:dyDescent="0.2"/>
    <row r="518" s="160" customFormat="1" x14ac:dyDescent="0.2"/>
    <row r="519" s="160" customFormat="1" x14ac:dyDescent="0.2"/>
    <row r="520" s="160" customFormat="1" x14ac:dyDescent="0.2"/>
    <row r="521" s="160" customFormat="1" x14ac:dyDescent="0.2"/>
    <row r="522" s="160" customFormat="1" x14ac:dyDescent="0.2"/>
    <row r="523" s="160" customFormat="1" x14ac:dyDescent="0.2"/>
    <row r="524" s="160" customFormat="1" x14ac:dyDescent="0.2"/>
    <row r="525" s="160" customFormat="1" x14ac:dyDescent="0.2"/>
    <row r="526" s="160" customFormat="1" x14ac:dyDescent="0.2"/>
    <row r="527" s="160" customFormat="1" x14ac:dyDescent="0.2"/>
    <row r="528" s="160" customFormat="1" x14ac:dyDescent="0.2"/>
    <row r="529" s="160" customFormat="1" x14ac:dyDescent="0.2"/>
    <row r="530" s="160" customFormat="1" x14ac:dyDescent="0.2"/>
    <row r="531" s="160" customFormat="1" x14ac:dyDescent="0.2"/>
    <row r="532" s="160" customFormat="1" x14ac:dyDescent="0.2"/>
    <row r="533" s="160" customFormat="1" x14ac:dyDescent="0.2"/>
    <row r="534" s="160" customFormat="1" x14ac:dyDescent="0.2"/>
    <row r="535" s="160" customFormat="1" x14ac:dyDescent="0.2"/>
    <row r="536" s="160" customFormat="1" x14ac:dyDescent="0.2"/>
    <row r="537" s="160" customFormat="1" x14ac:dyDescent="0.2"/>
    <row r="538" s="160" customFormat="1" x14ac:dyDescent="0.2"/>
    <row r="539" s="160" customFormat="1" x14ac:dyDescent="0.2"/>
    <row r="540" s="160" customFormat="1" x14ac:dyDescent="0.2"/>
    <row r="541" s="160" customFormat="1" x14ac:dyDescent="0.2"/>
    <row r="542" s="160" customFormat="1" x14ac:dyDescent="0.2"/>
    <row r="543" s="160" customFormat="1" x14ac:dyDescent="0.2"/>
    <row r="544" s="160" customFormat="1" x14ac:dyDescent="0.2"/>
    <row r="545" s="160" customFormat="1" x14ac:dyDescent="0.2"/>
    <row r="546" s="160" customFormat="1" x14ac:dyDescent="0.2"/>
    <row r="547" s="160" customFormat="1" x14ac:dyDescent="0.2"/>
    <row r="548" s="160" customFormat="1" x14ac:dyDescent="0.2"/>
    <row r="549" s="160" customFormat="1" x14ac:dyDescent="0.2"/>
    <row r="550" s="160" customFormat="1" x14ac:dyDescent="0.2"/>
    <row r="551" s="160" customFormat="1" x14ac:dyDescent="0.2"/>
    <row r="552" s="160" customFormat="1" x14ac:dyDescent="0.2"/>
    <row r="553" s="160" customFormat="1" x14ac:dyDescent="0.2"/>
    <row r="554" s="160" customFormat="1" x14ac:dyDescent="0.2"/>
    <row r="555" s="160" customFormat="1" x14ac:dyDescent="0.2"/>
    <row r="556" s="160" customFormat="1" x14ac:dyDescent="0.2"/>
    <row r="557" s="160" customFormat="1" x14ac:dyDescent="0.2"/>
    <row r="558" s="160" customFormat="1" x14ac:dyDescent="0.2"/>
    <row r="559" s="160" customFormat="1" x14ac:dyDescent="0.2"/>
    <row r="560" s="160" customFormat="1" x14ac:dyDescent="0.2"/>
    <row r="561" s="160" customFormat="1" x14ac:dyDescent="0.2"/>
    <row r="562" s="160" customFormat="1" x14ac:dyDescent="0.2"/>
    <row r="563" s="160" customFormat="1" x14ac:dyDescent="0.2"/>
    <row r="564" s="160" customFormat="1" x14ac:dyDescent="0.2"/>
    <row r="565" s="160" customFormat="1" x14ac:dyDescent="0.2"/>
    <row r="566" s="160" customFormat="1" x14ac:dyDescent="0.2"/>
    <row r="567" s="160" customFormat="1" x14ac:dyDescent="0.2"/>
    <row r="568" s="160" customFormat="1" x14ac:dyDescent="0.2"/>
    <row r="569" s="160" customFormat="1" x14ac:dyDescent="0.2"/>
    <row r="570" s="160" customFormat="1" x14ac:dyDescent="0.2"/>
    <row r="571" s="160" customFormat="1" x14ac:dyDescent="0.2"/>
    <row r="572" s="160" customFormat="1" x14ac:dyDescent="0.2"/>
    <row r="573" s="160" customFormat="1" x14ac:dyDescent="0.2"/>
    <row r="574" s="160" customFormat="1" x14ac:dyDescent="0.2"/>
    <row r="575" s="160" customFormat="1" x14ac:dyDescent="0.2"/>
    <row r="576" s="160" customFormat="1" x14ac:dyDescent="0.2"/>
    <row r="577" s="160" customFormat="1" x14ac:dyDescent="0.2"/>
    <row r="578" s="160" customFormat="1" x14ac:dyDescent="0.2"/>
    <row r="579" s="160" customFormat="1" x14ac:dyDescent="0.2"/>
    <row r="580" s="160" customFormat="1" x14ac:dyDescent="0.2"/>
    <row r="581" s="160" customFormat="1" x14ac:dyDescent="0.2"/>
    <row r="582" s="160" customFormat="1" x14ac:dyDescent="0.2"/>
    <row r="583" s="160" customFormat="1" x14ac:dyDescent="0.2"/>
    <row r="584" s="160" customFormat="1" x14ac:dyDescent="0.2"/>
    <row r="585" s="160" customFormat="1" x14ac:dyDescent="0.2"/>
    <row r="586" s="160" customFormat="1" x14ac:dyDescent="0.2"/>
    <row r="587" s="160" customFormat="1" x14ac:dyDescent="0.2"/>
    <row r="588" s="160" customFormat="1" x14ac:dyDescent="0.2"/>
    <row r="589" s="160" customFormat="1" x14ac:dyDescent="0.2"/>
    <row r="590" s="160" customFormat="1" x14ac:dyDescent="0.2"/>
    <row r="591" s="160" customFormat="1" x14ac:dyDescent="0.2"/>
    <row r="592" s="160" customFormat="1" x14ac:dyDescent="0.2"/>
    <row r="593" s="160" customFormat="1" x14ac:dyDescent="0.2"/>
    <row r="594" s="160" customFormat="1" x14ac:dyDescent="0.2"/>
    <row r="595" s="160" customFormat="1" x14ac:dyDescent="0.2"/>
    <row r="596" s="160" customFormat="1" x14ac:dyDescent="0.2"/>
    <row r="597" s="160" customFormat="1" x14ac:dyDescent="0.2"/>
    <row r="598" s="160" customFormat="1" x14ac:dyDescent="0.2"/>
    <row r="599" s="160" customFormat="1" x14ac:dyDescent="0.2"/>
    <row r="600" s="160" customFormat="1" x14ac:dyDescent="0.2"/>
    <row r="601" s="160" customFormat="1" x14ac:dyDescent="0.2"/>
    <row r="602" s="160" customFormat="1" x14ac:dyDescent="0.2"/>
    <row r="603" s="160" customFormat="1" x14ac:dyDescent="0.2"/>
    <row r="604" s="160" customFormat="1" x14ac:dyDescent="0.2"/>
    <row r="605" s="160" customFormat="1" x14ac:dyDescent="0.2"/>
    <row r="606" s="160" customFormat="1" x14ac:dyDescent="0.2"/>
    <row r="607" s="160" customFormat="1" x14ac:dyDescent="0.2"/>
    <row r="608" s="160" customFormat="1" x14ac:dyDescent="0.2"/>
    <row r="609" s="160" customFormat="1" x14ac:dyDescent="0.2"/>
    <row r="610" s="160" customFormat="1" x14ac:dyDescent="0.2"/>
    <row r="611" s="160" customFormat="1" x14ac:dyDescent="0.2"/>
    <row r="612" s="160" customFormat="1" x14ac:dyDescent="0.2"/>
    <row r="613" s="160" customFormat="1" x14ac:dyDescent="0.2"/>
    <row r="614" s="160" customFormat="1" x14ac:dyDescent="0.2"/>
    <row r="615" s="160" customFormat="1" x14ac:dyDescent="0.2"/>
    <row r="616" s="160" customFormat="1" x14ac:dyDescent="0.2"/>
    <row r="617" s="160" customFormat="1" x14ac:dyDescent="0.2"/>
    <row r="618" s="160" customFormat="1" x14ac:dyDescent="0.2"/>
    <row r="619" s="160" customFormat="1" x14ac:dyDescent="0.2"/>
    <row r="620" s="160" customFormat="1" x14ac:dyDescent="0.2"/>
    <row r="621" s="160" customFormat="1" x14ac:dyDescent="0.2"/>
    <row r="622" s="160" customFormat="1" x14ac:dyDescent="0.2"/>
    <row r="623" s="160" customFormat="1" x14ac:dyDescent="0.2"/>
    <row r="624" s="160" customFormat="1" x14ac:dyDescent="0.2"/>
    <row r="625" s="160" customFormat="1" x14ac:dyDescent="0.2"/>
    <row r="626" s="160" customFormat="1" x14ac:dyDescent="0.2"/>
    <row r="627" s="160" customFormat="1" x14ac:dyDescent="0.2"/>
    <row r="628" s="160" customFormat="1" x14ac:dyDescent="0.2"/>
    <row r="629" s="160" customFormat="1" x14ac:dyDescent="0.2"/>
    <row r="630" s="160" customFormat="1" x14ac:dyDescent="0.2"/>
    <row r="631" s="160" customFormat="1" x14ac:dyDescent="0.2"/>
    <row r="632" s="160" customFormat="1" x14ac:dyDescent="0.2"/>
    <row r="633" s="160" customFormat="1" x14ac:dyDescent="0.2"/>
    <row r="634" s="160" customFormat="1" x14ac:dyDescent="0.2"/>
    <row r="635" s="160" customFormat="1" x14ac:dyDescent="0.2"/>
    <row r="636" s="160" customFormat="1" x14ac:dyDescent="0.2"/>
    <row r="637" s="160" customFormat="1" x14ac:dyDescent="0.2"/>
    <row r="638" s="160" customFormat="1" x14ac:dyDescent="0.2"/>
    <row r="639" s="160" customFormat="1" x14ac:dyDescent="0.2"/>
    <row r="640" s="160" customFormat="1" x14ac:dyDescent="0.2"/>
    <row r="641" s="160" customFormat="1" x14ac:dyDescent="0.2"/>
    <row r="642" s="160" customFormat="1" x14ac:dyDescent="0.2"/>
    <row r="643" s="160" customFormat="1" x14ac:dyDescent="0.2"/>
    <row r="644" s="160" customFormat="1" x14ac:dyDescent="0.2"/>
    <row r="645" s="160" customFormat="1" x14ac:dyDescent="0.2"/>
    <row r="646" s="160" customFormat="1" x14ac:dyDescent="0.2"/>
    <row r="647" s="160" customFormat="1" x14ac:dyDescent="0.2"/>
    <row r="648" s="160" customFormat="1" x14ac:dyDescent="0.2"/>
    <row r="649" s="160" customFormat="1" x14ac:dyDescent="0.2"/>
    <row r="650" s="160" customFormat="1" x14ac:dyDescent="0.2"/>
    <row r="651" s="160" customFormat="1" x14ac:dyDescent="0.2"/>
    <row r="652" s="160" customFormat="1" x14ac:dyDescent="0.2"/>
    <row r="653" s="160" customFormat="1" x14ac:dyDescent="0.2"/>
    <row r="654" s="160" customFormat="1" x14ac:dyDescent="0.2"/>
    <row r="655" s="160" customFormat="1" x14ac:dyDescent="0.2"/>
    <row r="656" s="160" customFormat="1" x14ac:dyDescent="0.2"/>
    <row r="657" s="160" customFormat="1" x14ac:dyDescent="0.2"/>
    <row r="658" s="160" customFormat="1" x14ac:dyDescent="0.2"/>
    <row r="659" s="160" customFormat="1" x14ac:dyDescent="0.2"/>
    <row r="660" s="160" customFormat="1" x14ac:dyDescent="0.2"/>
    <row r="661" s="160" customFormat="1" x14ac:dyDescent="0.2"/>
    <row r="662" s="160" customFormat="1" x14ac:dyDescent="0.2"/>
    <row r="663" s="160" customFormat="1" x14ac:dyDescent="0.2"/>
    <row r="664" s="160" customFormat="1" x14ac:dyDescent="0.2"/>
    <row r="665" s="160" customFormat="1" x14ac:dyDescent="0.2"/>
    <row r="666" s="160" customFormat="1" x14ac:dyDescent="0.2"/>
    <row r="667" s="160" customFormat="1" x14ac:dyDescent="0.2"/>
    <row r="668" s="160" customFormat="1" x14ac:dyDescent="0.2"/>
    <row r="669" s="160" customFormat="1" x14ac:dyDescent="0.2"/>
    <row r="670" s="160" customFormat="1" x14ac:dyDescent="0.2"/>
    <row r="671" s="160" customFormat="1" x14ac:dyDescent="0.2"/>
    <row r="672" s="160" customFormat="1" x14ac:dyDescent="0.2"/>
    <row r="673" s="160" customFormat="1" x14ac:dyDescent="0.2"/>
    <row r="674" s="160" customFormat="1" x14ac:dyDescent="0.2"/>
    <row r="675" s="160" customFormat="1" x14ac:dyDescent="0.2"/>
    <row r="676" s="160" customFormat="1" x14ac:dyDescent="0.2"/>
    <row r="677" s="160" customFormat="1" x14ac:dyDescent="0.2"/>
    <row r="678" s="160" customFormat="1" x14ac:dyDescent="0.2"/>
    <row r="679" s="160" customFormat="1" x14ac:dyDescent="0.2"/>
    <row r="680" s="160" customFormat="1" x14ac:dyDescent="0.2"/>
    <row r="681" s="160" customFormat="1" x14ac:dyDescent="0.2"/>
    <row r="682" s="160" customFormat="1" x14ac:dyDescent="0.2"/>
    <row r="683" s="160" customFormat="1" x14ac:dyDescent="0.2"/>
    <row r="684" s="160" customFormat="1" x14ac:dyDescent="0.2"/>
    <row r="685" s="160" customFormat="1" x14ac:dyDescent="0.2"/>
    <row r="686" s="160" customFormat="1" x14ac:dyDescent="0.2"/>
    <row r="687" s="160" customFormat="1" x14ac:dyDescent="0.2"/>
    <row r="688" s="160" customFormat="1" x14ac:dyDescent="0.2"/>
    <row r="689" s="160" customFormat="1" x14ac:dyDescent="0.2"/>
    <row r="690" s="160" customFormat="1" x14ac:dyDescent="0.2"/>
    <row r="691" s="160" customFormat="1" x14ac:dyDescent="0.2"/>
    <row r="692" s="160" customFormat="1" x14ac:dyDescent="0.2"/>
    <row r="693" s="160" customFormat="1" x14ac:dyDescent="0.2"/>
    <row r="694" s="160" customFormat="1" x14ac:dyDescent="0.2"/>
    <row r="695" s="160" customFormat="1" x14ac:dyDescent="0.2"/>
    <row r="696" s="160" customFormat="1" x14ac:dyDescent="0.2"/>
    <row r="697" s="160" customFormat="1" x14ac:dyDescent="0.2"/>
    <row r="698" s="160" customFormat="1" x14ac:dyDescent="0.2"/>
    <row r="699" s="160" customFormat="1" x14ac:dyDescent="0.2"/>
    <row r="700" s="160" customFormat="1" x14ac:dyDescent="0.2"/>
    <row r="701" s="160" customFormat="1" x14ac:dyDescent="0.2"/>
    <row r="702" s="160" customFormat="1" x14ac:dyDescent="0.2"/>
    <row r="703" s="160" customFormat="1" x14ac:dyDescent="0.2"/>
    <row r="704" s="160" customFormat="1" x14ac:dyDescent="0.2"/>
    <row r="705" s="160" customFormat="1" x14ac:dyDescent="0.2"/>
    <row r="706" s="160" customFormat="1" x14ac:dyDescent="0.2"/>
    <row r="707" s="160" customFormat="1" x14ac:dyDescent="0.2"/>
    <row r="708" s="160" customFormat="1" x14ac:dyDescent="0.2"/>
    <row r="709" s="160" customFormat="1" x14ac:dyDescent="0.2"/>
    <row r="710" s="160" customFormat="1" x14ac:dyDescent="0.2"/>
    <row r="711" s="160" customFormat="1" x14ac:dyDescent="0.2"/>
    <row r="712" s="160" customFormat="1" x14ac:dyDescent="0.2"/>
    <row r="713" s="160" customFormat="1" x14ac:dyDescent="0.2"/>
    <row r="714" s="160" customFormat="1" x14ac:dyDescent="0.2"/>
    <row r="715" s="160" customFormat="1" x14ac:dyDescent="0.2"/>
    <row r="716" s="160" customFormat="1" x14ac:dyDescent="0.2"/>
    <row r="717" s="160" customFormat="1" x14ac:dyDescent="0.2"/>
    <row r="718" s="160" customFormat="1" x14ac:dyDescent="0.2"/>
    <row r="719" s="160" customFormat="1" x14ac:dyDescent="0.2"/>
    <row r="720" s="160" customFormat="1" x14ac:dyDescent="0.2"/>
    <row r="721" s="160" customFormat="1" x14ac:dyDescent="0.2"/>
    <row r="722" s="160" customFormat="1" x14ac:dyDescent="0.2"/>
    <row r="723" s="160" customFormat="1" x14ac:dyDescent="0.2"/>
    <row r="724" s="160" customFormat="1" x14ac:dyDescent="0.2"/>
    <row r="725" s="160" customFormat="1" x14ac:dyDescent="0.2"/>
    <row r="726" s="160" customFormat="1" x14ac:dyDescent="0.2"/>
    <row r="727" s="160" customFormat="1" x14ac:dyDescent="0.2"/>
    <row r="728" s="160" customFormat="1" x14ac:dyDescent="0.2"/>
    <row r="729" s="160" customFormat="1" x14ac:dyDescent="0.2"/>
    <row r="730" s="160" customFormat="1" x14ac:dyDescent="0.2"/>
    <row r="731" s="160" customFormat="1" x14ac:dyDescent="0.2"/>
    <row r="732" s="160" customFormat="1" x14ac:dyDescent="0.2"/>
    <row r="733" s="160" customFormat="1" x14ac:dyDescent="0.2"/>
    <row r="734" s="160" customFormat="1" x14ac:dyDescent="0.2"/>
    <row r="735" s="160" customFormat="1" x14ac:dyDescent="0.2"/>
    <row r="736" s="160" customFormat="1" x14ac:dyDescent="0.2"/>
    <row r="737" s="160" customFormat="1" x14ac:dyDescent="0.2"/>
    <row r="738" s="160" customFormat="1" x14ac:dyDescent="0.2"/>
    <row r="739" s="160" customFormat="1" x14ac:dyDescent="0.2"/>
    <row r="740" s="160" customFormat="1" x14ac:dyDescent="0.2"/>
    <row r="741" s="160" customFormat="1" x14ac:dyDescent="0.2"/>
    <row r="742" s="160" customFormat="1" x14ac:dyDescent="0.2"/>
    <row r="743" s="160" customFormat="1" x14ac:dyDescent="0.2"/>
    <row r="744" s="160" customFormat="1" x14ac:dyDescent="0.2"/>
    <row r="745" s="160" customFormat="1" x14ac:dyDescent="0.2"/>
    <row r="746" s="160" customFormat="1" x14ac:dyDescent="0.2"/>
    <row r="747" s="160" customFormat="1" x14ac:dyDescent="0.2"/>
    <row r="748" s="160" customFormat="1" x14ac:dyDescent="0.2"/>
    <row r="749" s="160" customFormat="1" x14ac:dyDescent="0.2"/>
    <row r="750" s="160" customFormat="1" x14ac:dyDescent="0.2"/>
    <row r="751" s="160" customFormat="1" x14ac:dyDescent="0.2"/>
    <row r="752" s="160" customFormat="1" x14ac:dyDescent="0.2"/>
    <row r="753" s="160" customFormat="1" x14ac:dyDescent="0.2"/>
    <row r="754" s="160" customFormat="1" x14ac:dyDescent="0.2"/>
    <row r="755" s="160" customFormat="1" x14ac:dyDescent="0.2"/>
    <row r="756" s="160" customFormat="1" x14ac:dyDescent="0.2"/>
    <row r="757" s="160" customFormat="1" x14ac:dyDescent="0.2"/>
    <row r="758" s="160" customFormat="1" x14ac:dyDescent="0.2"/>
    <row r="759" s="160" customFormat="1" x14ac:dyDescent="0.2"/>
    <row r="760" s="160" customFormat="1" x14ac:dyDescent="0.2"/>
    <row r="761" s="160" customFormat="1" x14ac:dyDescent="0.2"/>
    <row r="762" s="160" customFormat="1" x14ac:dyDescent="0.2"/>
    <row r="763" s="160" customFormat="1" x14ac:dyDescent="0.2"/>
    <row r="764" s="160" customFormat="1" x14ac:dyDescent="0.2"/>
    <row r="765" s="160" customFormat="1" x14ac:dyDescent="0.2"/>
    <row r="766" s="160" customFormat="1" x14ac:dyDescent="0.2"/>
    <row r="767" s="160" customFormat="1" x14ac:dyDescent="0.2"/>
    <row r="768" s="160" customFormat="1" x14ac:dyDescent="0.2"/>
    <row r="769" s="160" customFormat="1" x14ac:dyDescent="0.2"/>
    <row r="770" s="160" customFormat="1" x14ac:dyDescent="0.2"/>
    <row r="771" s="160" customFormat="1" x14ac:dyDescent="0.2"/>
    <row r="772" s="160" customFormat="1" x14ac:dyDescent="0.2"/>
    <row r="773" s="160" customFormat="1" x14ac:dyDescent="0.2"/>
    <row r="774" s="160" customFormat="1" x14ac:dyDescent="0.2"/>
    <row r="775" s="160" customFormat="1" x14ac:dyDescent="0.2"/>
    <row r="776" s="160" customFormat="1" x14ac:dyDescent="0.2"/>
    <row r="777" s="160" customFormat="1" x14ac:dyDescent="0.2"/>
    <row r="778" s="160" customFormat="1" x14ac:dyDescent="0.2"/>
    <row r="779" s="160" customFormat="1" x14ac:dyDescent="0.2"/>
    <row r="780" s="160" customFormat="1" x14ac:dyDescent="0.2"/>
    <row r="781" s="160" customFormat="1" x14ac:dyDescent="0.2"/>
    <row r="782" s="160" customFormat="1" x14ac:dyDescent="0.2"/>
    <row r="783" s="160" customFormat="1" x14ac:dyDescent="0.2"/>
    <row r="784" s="160" customFormat="1" x14ac:dyDescent="0.2"/>
    <row r="785" s="160" customFormat="1" x14ac:dyDescent="0.2"/>
    <row r="786" s="160" customFormat="1" x14ac:dyDescent="0.2"/>
    <row r="787" s="160" customFormat="1" x14ac:dyDescent="0.2"/>
    <row r="788" s="160" customFormat="1" x14ac:dyDescent="0.2"/>
    <row r="789" s="160" customFormat="1" x14ac:dyDescent="0.2"/>
    <row r="790" s="160" customFormat="1" x14ac:dyDescent="0.2"/>
    <row r="791" s="160" customFormat="1" x14ac:dyDescent="0.2"/>
    <row r="792" s="160" customFormat="1" x14ac:dyDescent="0.2"/>
    <row r="793" s="160" customFormat="1" x14ac:dyDescent="0.2"/>
    <row r="794" s="160" customFormat="1" x14ac:dyDescent="0.2"/>
    <row r="795" s="160" customFormat="1" x14ac:dyDescent="0.2"/>
    <row r="796" s="160" customFormat="1" x14ac:dyDescent="0.2"/>
    <row r="797" s="160" customFormat="1" x14ac:dyDescent="0.2"/>
    <row r="798" s="160" customFormat="1" x14ac:dyDescent="0.2"/>
    <row r="799" s="160" customFormat="1" x14ac:dyDescent="0.2"/>
    <row r="800" s="160" customFormat="1" x14ac:dyDescent="0.2"/>
    <row r="801" s="160" customFormat="1" x14ac:dyDescent="0.2"/>
    <row r="802" s="160" customFormat="1" x14ac:dyDescent="0.2"/>
    <row r="803" s="160" customFormat="1" x14ac:dyDescent="0.2"/>
    <row r="804" s="160" customFormat="1" x14ac:dyDescent="0.2"/>
    <row r="805" s="160" customFormat="1" x14ac:dyDescent="0.2"/>
    <row r="806" s="160" customFormat="1" x14ac:dyDescent="0.2"/>
    <row r="807" s="160" customFormat="1" x14ac:dyDescent="0.2"/>
    <row r="808" s="160" customFormat="1" x14ac:dyDescent="0.2"/>
    <row r="809" s="160" customFormat="1" x14ac:dyDescent="0.2"/>
    <row r="810" s="160" customFormat="1" x14ac:dyDescent="0.2"/>
    <row r="811" s="160" customFormat="1" x14ac:dyDescent="0.2"/>
    <row r="812" s="160" customFormat="1" x14ac:dyDescent="0.2"/>
    <row r="813" s="160" customFormat="1" x14ac:dyDescent="0.2"/>
    <row r="814" s="160" customFormat="1" x14ac:dyDescent="0.2"/>
    <row r="815" s="160" customFormat="1" x14ac:dyDescent="0.2"/>
    <row r="816" s="160" customFormat="1" x14ac:dyDescent="0.2"/>
    <row r="817" s="160" customFormat="1" x14ac:dyDescent="0.2"/>
    <row r="818" s="160" customFormat="1" x14ac:dyDescent="0.2"/>
    <row r="819" s="160" customFormat="1" x14ac:dyDescent="0.2"/>
    <row r="820" s="160" customFormat="1" x14ac:dyDescent="0.2"/>
    <row r="821" s="160" customFormat="1" x14ac:dyDescent="0.2"/>
    <row r="822" s="160" customFormat="1" x14ac:dyDescent="0.2"/>
    <row r="823" s="160" customFormat="1" x14ac:dyDescent="0.2"/>
    <row r="824" s="160" customFormat="1" x14ac:dyDescent="0.2"/>
    <row r="825" s="160" customFormat="1" x14ac:dyDescent="0.2"/>
    <row r="826" s="160" customFormat="1" x14ac:dyDescent="0.2"/>
    <row r="827" s="160" customFormat="1" x14ac:dyDescent="0.2"/>
    <row r="828" s="160" customFormat="1" x14ac:dyDescent="0.2"/>
    <row r="829" s="160" customFormat="1" x14ac:dyDescent="0.2"/>
    <row r="830" s="160" customFormat="1" x14ac:dyDescent="0.2"/>
    <row r="831" s="160" customFormat="1" x14ac:dyDescent="0.2"/>
    <row r="832" s="160" customFormat="1" x14ac:dyDescent="0.2"/>
    <row r="833" s="160" customFormat="1" x14ac:dyDescent="0.2"/>
    <row r="834" s="160" customFormat="1" x14ac:dyDescent="0.2"/>
    <row r="835" s="160" customFormat="1" x14ac:dyDescent="0.2"/>
    <row r="836" s="160" customFormat="1" x14ac:dyDescent="0.2"/>
    <row r="837" s="160" customFormat="1" x14ac:dyDescent="0.2"/>
    <row r="838" s="160" customFormat="1" x14ac:dyDescent="0.2"/>
    <row r="839" s="160" customFormat="1" x14ac:dyDescent="0.2"/>
    <row r="840" s="160" customFormat="1" x14ac:dyDescent="0.2"/>
    <row r="841" s="160" customFormat="1" x14ac:dyDescent="0.2"/>
    <row r="842" s="160" customFormat="1" x14ac:dyDescent="0.2"/>
    <row r="843" s="160" customFormat="1" x14ac:dyDescent="0.2"/>
    <row r="844" s="160" customFormat="1" x14ac:dyDescent="0.2"/>
    <row r="845" s="160" customFormat="1" x14ac:dyDescent="0.2"/>
    <row r="846" s="160" customFormat="1" x14ac:dyDescent="0.2"/>
    <row r="847" s="160" customFormat="1" x14ac:dyDescent="0.2"/>
    <row r="848" s="160" customFormat="1" x14ac:dyDescent="0.2"/>
    <row r="849" s="160" customFormat="1" x14ac:dyDescent="0.2"/>
    <row r="850" s="160" customFormat="1" x14ac:dyDescent="0.2"/>
    <row r="851" s="160" customFormat="1" x14ac:dyDescent="0.2"/>
    <row r="852" s="160" customFormat="1" x14ac:dyDescent="0.2"/>
    <row r="853" s="160" customFormat="1" x14ac:dyDescent="0.2"/>
    <row r="854" s="160" customFormat="1" x14ac:dyDescent="0.2"/>
    <row r="855" s="160" customFormat="1" x14ac:dyDescent="0.2"/>
    <row r="856" s="160" customFormat="1" x14ac:dyDescent="0.2"/>
    <row r="857" s="160" customFormat="1" x14ac:dyDescent="0.2"/>
    <row r="858" s="160" customFormat="1" x14ac:dyDescent="0.2"/>
    <row r="859" s="160" customFormat="1" x14ac:dyDescent="0.2"/>
    <row r="860" s="160" customFormat="1" x14ac:dyDescent="0.2"/>
    <row r="861" s="160" customFormat="1" x14ac:dyDescent="0.2"/>
    <row r="862" s="160" customFormat="1" x14ac:dyDescent="0.2"/>
    <row r="863" s="160" customFormat="1" x14ac:dyDescent="0.2"/>
    <row r="864" s="160" customFormat="1" x14ac:dyDescent="0.2"/>
    <row r="865" s="160" customFormat="1" x14ac:dyDescent="0.2"/>
    <row r="866" s="160" customFormat="1" x14ac:dyDescent="0.2"/>
    <row r="867" s="160" customFormat="1" x14ac:dyDescent="0.2"/>
    <row r="868" s="160" customFormat="1" x14ac:dyDescent="0.2"/>
    <row r="869" s="160" customFormat="1" x14ac:dyDescent="0.2"/>
    <row r="870" s="160" customFormat="1" x14ac:dyDescent="0.2"/>
    <row r="871" s="160" customFormat="1" x14ac:dyDescent="0.2"/>
    <row r="872" s="160" customFormat="1" x14ac:dyDescent="0.2"/>
    <row r="873" s="160" customFormat="1" x14ac:dyDescent="0.2"/>
    <row r="874" s="160" customFormat="1" x14ac:dyDescent="0.2"/>
    <row r="875" s="160" customFormat="1" x14ac:dyDescent="0.2"/>
    <row r="876" s="160" customFormat="1" x14ac:dyDescent="0.2"/>
    <row r="877" s="160" customFormat="1" x14ac:dyDescent="0.2"/>
    <row r="878" s="160" customFormat="1" x14ac:dyDescent="0.2"/>
    <row r="879" s="160" customFormat="1" x14ac:dyDescent="0.2"/>
    <row r="880" s="160" customFormat="1" x14ac:dyDescent="0.2"/>
    <row r="881" s="160" customFormat="1" x14ac:dyDescent="0.2"/>
    <row r="882" s="160" customFormat="1" x14ac:dyDescent="0.2"/>
    <row r="883" s="160" customFormat="1" x14ac:dyDescent="0.2"/>
    <row r="884" s="160" customFormat="1" x14ac:dyDescent="0.2"/>
    <row r="885" s="160" customFormat="1" x14ac:dyDescent="0.2"/>
    <row r="886" s="160" customFormat="1" x14ac:dyDescent="0.2"/>
    <row r="887" s="160" customFormat="1" x14ac:dyDescent="0.2"/>
    <row r="888" s="160" customFormat="1" x14ac:dyDescent="0.2"/>
    <row r="889" s="160" customFormat="1" x14ac:dyDescent="0.2"/>
    <row r="890" s="160" customFormat="1" x14ac:dyDescent="0.2"/>
    <row r="891" s="160" customFormat="1" x14ac:dyDescent="0.2"/>
    <row r="892" s="160" customFormat="1" x14ac:dyDescent="0.2"/>
    <row r="893" s="160" customFormat="1" x14ac:dyDescent="0.2"/>
    <row r="894" s="160" customFormat="1" x14ac:dyDescent="0.2"/>
    <row r="895" s="160" customFormat="1" x14ac:dyDescent="0.2"/>
    <row r="896" s="160" customFormat="1" x14ac:dyDescent="0.2"/>
    <row r="897" s="160" customFormat="1" x14ac:dyDescent="0.2"/>
    <row r="898" s="160" customFormat="1" x14ac:dyDescent="0.2"/>
    <row r="899" s="160" customFormat="1" x14ac:dyDescent="0.2"/>
    <row r="900" s="160" customFormat="1" x14ac:dyDescent="0.2"/>
    <row r="901" s="160" customFormat="1" x14ac:dyDescent="0.2"/>
    <row r="902" s="160" customFormat="1" x14ac:dyDescent="0.2"/>
    <row r="903" s="160" customFormat="1" x14ac:dyDescent="0.2"/>
    <row r="904" s="160" customFormat="1" x14ac:dyDescent="0.2"/>
    <row r="905" s="160" customFormat="1" x14ac:dyDescent="0.2"/>
    <row r="906" s="160" customFormat="1" x14ac:dyDescent="0.2"/>
    <row r="907" s="160" customFormat="1" x14ac:dyDescent="0.2"/>
    <row r="908" s="160" customFormat="1" x14ac:dyDescent="0.2"/>
    <row r="909" s="160" customFormat="1" x14ac:dyDescent="0.2"/>
    <row r="910" s="160" customFormat="1" x14ac:dyDescent="0.2"/>
    <row r="911" s="160" customFormat="1" x14ac:dyDescent="0.2"/>
    <row r="912" s="160" customFormat="1" x14ac:dyDescent="0.2"/>
    <row r="913" s="160" customFormat="1" x14ac:dyDescent="0.2"/>
    <row r="914" s="160" customFormat="1" x14ac:dyDescent="0.2"/>
    <row r="915" s="160" customFormat="1" x14ac:dyDescent="0.2"/>
    <row r="916" s="160" customFormat="1" x14ac:dyDescent="0.2"/>
    <row r="917" s="160" customFormat="1" x14ac:dyDescent="0.2"/>
    <row r="918" s="160" customFormat="1" x14ac:dyDescent="0.2"/>
    <row r="919" s="160" customFormat="1" x14ac:dyDescent="0.2"/>
    <row r="920" s="160" customFormat="1" x14ac:dyDescent="0.2"/>
    <row r="921" s="160" customFormat="1" x14ac:dyDescent="0.2"/>
    <row r="922" s="160" customFormat="1" x14ac:dyDescent="0.2"/>
    <row r="923" s="160" customFormat="1" x14ac:dyDescent="0.2"/>
    <row r="924" s="160" customFormat="1" x14ac:dyDescent="0.2"/>
    <row r="925" s="160" customFormat="1" x14ac:dyDescent="0.2"/>
    <row r="926" s="160" customFormat="1" x14ac:dyDescent="0.2"/>
    <row r="927" s="160" customFormat="1" x14ac:dyDescent="0.2"/>
    <row r="928" s="160" customFormat="1" x14ac:dyDescent="0.2"/>
    <row r="929" s="160" customFormat="1" x14ac:dyDescent="0.2"/>
    <row r="930" s="160" customFormat="1" x14ac:dyDescent="0.2"/>
    <row r="931" s="160" customFormat="1" x14ac:dyDescent="0.2"/>
    <row r="932" s="160" customFormat="1" x14ac:dyDescent="0.2"/>
    <row r="933" s="160" customFormat="1" x14ac:dyDescent="0.2"/>
    <row r="934" s="160" customFormat="1" x14ac:dyDescent="0.2"/>
    <row r="935" s="160" customFormat="1" x14ac:dyDescent="0.2"/>
    <row r="936" s="160" customFormat="1" x14ac:dyDescent="0.2"/>
    <row r="937" s="160" customFormat="1" x14ac:dyDescent="0.2"/>
    <row r="938" s="160" customFormat="1" x14ac:dyDescent="0.2"/>
    <row r="939" s="160" customFormat="1" x14ac:dyDescent="0.2"/>
    <row r="940" s="160" customFormat="1" x14ac:dyDescent="0.2"/>
    <row r="941" s="160" customFormat="1" x14ac:dyDescent="0.2"/>
    <row r="942" s="160" customFormat="1" x14ac:dyDescent="0.2"/>
    <row r="943" s="160" customFormat="1" x14ac:dyDescent="0.2"/>
    <row r="944" s="160" customFormat="1" x14ac:dyDescent="0.2"/>
    <row r="945" s="160" customFormat="1" x14ac:dyDescent="0.2"/>
    <row r="946" s="160" customFormat="1" x14ac:dyDescent="0.2"/>
    <row r="947" s="160" customFormat="1" x14ac:dyDescent="0.2"/>
    <row r="948" s="160" customFormat="1" x14ac:dyDescent="0.2"/>
    <row r="949" s="160" customFormat="1" x14ac:dyDescent="0.2"/>
    <row r="950" s="160" customFormat="1" x14ac:dyDescent="0.2"/>
    <row r="951" s="160" customFormat="1" x14ac:dyDescent="0.2"/>
    <row r="952" s="160" customFormat="1" x14ac:dyDescent="0.2"/>
    <row r="953" s="160" customFormat="1" x14ac:dyDescent="0.2"/>
    <row r="954" s="160" customFormat="1" x14ac:dyDescent="0.2"/>
    <row r="955" s="160" customFormat="1" x14ac:dyDescent="0.2"/>
    <row r="956" s="160" customFormat="1" x14ac:dyDescent="0.2"/>
    <row r="957" s="160" customFormat="1" x14ac:dyDescent="0.2"/>
    <row r="958" s="160" customFormat="1" x14ac:dyDescent="0.2"/>
    <row r="959" s="160" customFormat="1" x14ac:dyDescent="0.2"/>
    <row r="960" s="160" customFormat="1" x14ac:dyDescent="0.2"/>
    <row r="961" s="160" customFormat="1" x14ac:dyDescent="0.2"/>
    <row r="962" s="160" customFormat="1" x14ac:dyDescent="0.2"/>
    <row r="963" s="160" customFormat="1" x14ac:dyDescent="0.2"/>
    <row r="964" s="160" customFormat="1" x14ac:dyDescent="0.2"/>
    <row r="965" s="160" customFormat="1" x14ac:dyDescent="0.2"/>
    <row r="966" s="160" customFormat="1" x14ac:dyDescent="0.2"/>
    <row r="967" s="160" customFormat="1" x14ac:dyDescent="0.2"/>
    <row r="968" s="160" customFormat="1" x14ac:dyDescent="0.2"/>
    <row r="969" s="160" customFormat="1" x14ac:dyDescent="0.2"/>
    <row r="970" s="160" customFormat="1" x14ac:dyDescent="0.2"/>
    <row r="971" s="160" customFormat="1" x14ac:dyDescent="0.2"/>
    <row r="972" s="160" customFormat="1" x14ac:dyDescent="0.2"/>
    <row r="973" s="160" customFormat="1" x14ac:dyDescent="0.2"/>
    <row r="974" s="160" customFormat="1" x14ac:dyDescent="0.2"/>
    <row r="975" s="160" customFormat="1" x14ac:dyDescent="0.2"/>
    <row r="976" s="160" customFormat="1" x14ac:dyDescent="0.2"/>
    <row r="977" s="160" customFormat="1" x14ac:dyDescent="0.2"/>
    <row r="978" s="160" customFormat="1" x14ac:dyDescent="0.2"/>
    <row r="979" s="160" customFormat="1" x14ac:dyDescent="0.2"/>
    <row r="980" s="160" customFormat="1" x14ac:dyDescent="0.2"/>
    <row r="981" s="160" customFormat="1" x14ac:dyDescent="0.2"/>
    <row r="982" s="160" customFormat="1" x14ac:dyDescent="0.2"/>
    <row r="983" s="160" customFormat="1" x14ac:dyDescent="0.2"/>
    <row r="984" s="160" customFormat="1" x14ac:dyDescent="0.2"/>
    <row r="985" s="160" customFormat="1" x14ac:dyDescent="0.2"/>
    <row r="986" s="160" customFormat="1" x14ac:dyDescent="0.2"/>
    <row r="987" s="160" customFormat="1" x14ac:dyDescent="0.2"/>
    <row r="988" s="160" customFormat="1" x14ac:dyDescent="0.2"/>
    <row r="989" s="160" customFormat="1" x14ac:dyDescent="0.2"/>
    <row r="990" s="160" customFormat="1" x14ac:dyDescent="0.2"/>
    <row r="991" s="160" customFormat="1" x14ac:dyDescent="0.2"/>
    <row r="992" s="160" customFormat="1" x14ac:dyDescent="0.2"/>
    <row r="993" s="160" customFormat="1" x14ac:dyDescent="0.2"/>
    <row r="994" s="160" customFormat="1" x14ac:dyDescent="0.2"/>
    <row r="995" s="160" customFormat="1" x14ac:dyDescent="0.2"/>
    <row r="996" s="160" customFormat="1" x14ac:dyDescent="0.2"/>
    <row r="997" s="160" customFormat="1" x14ac:dyDescent="0.2"/>
    <row r="998" s="160" customFormat="1" x14ac:dyDescent="0.2"/>
    <row r="999" s="160" customFormat="1" x14ac:dyDescent="0.2"/>
    <row r="1000" s="160" customFormat="1" x14ac:dyDescent="0.2"/>
    <row r="1001" s="160" customFormat="1" x14ac:dyDescent="0.2"/>
    <row r="1002" s="160" customFormat="1" x14ac:dyDescent="0.2"/>
    <row r="1003" s="160" customFormat="1" x14ac:dyDescent="0.2"/>
    <row r="1004" s="160" customFormat="1" x14ac:dyDescent="0.2"/>
    <row r="1005" s="160" customFormat="1" x14ac:dyDescent="0.2"/>
    <row r="1006" s="160" customFormat="1" x14ac:dyDescent="0.2"/>
    <row r="1007" s="160" customFormat="1" x14ac:dyDescent="0.2"/>
    <row r="1008" s="160" customFormat="1" x14ac:dyDescent="0.2"/>
    <row r="1009" s="160" customFormat="1" x14ac:dyDescent="0.2"/>
    <row r="1010" s="160" customFormat="1" x14ac:dyDescent="0.2"/>
    <row r="1011" s="160" customFormat="1" x14ac:dyDescent="0.2"/>
    <row r="1012" s="160" customFormat="1" x14ac:dyDescent="0.2"/>
    <row r="1013" s="160" customFormat="1" x14ac:dyDescent="0.2"/>
    <row r="1014" s="160" customFormat="1" x14ac:dyDescent="0.2"/>
    <row r="1015" s="160" customFormat="1" x14ac:dyDescent="0.2"/>
    <row r="1016" s="160" customFormat="1" x14ac:dyDescent="0.2"/>
    <row r="1017" s="160" customFormat="1" x14ac:dyDescent="0.2"/>
    <row r="1018" s="160" customFormat="1" x14ac:dyDescent="0.2"/>
    <row r="1019" s="160" customFormat="1" x14ac:dyDescent="0.2"/>
    <row r="1020" s="160" customFormat="1" x14ac:dyDescent="0.2"/>
    <row r="1021" s="160" customFormat="1" x14ac:dyDescent="0.2"/>
    <row r="1022" s="160" customFormat="1" x14ac:dyDescent="0.2"/>
    <row r="1023" s="160" customFormat="1" x14ac:dyDescent="0.2"/>
    <row r="1024" s="160" customFormat="1" x14ac:dyDescent="0.2"/>
    <row r="1025" s="160" customFormat="1" x14ac:dyDescent="0.2"/>
    <row r="1026" s="160" customFormat="1" x14ac:dyDescent="0.2"/>
    <row r="1027" s="160" customFormat="1" x14ac:dyDescent="0.2"/>
    <row r="1028" s="160" customFormat="1" x14ac:dyDescent="0.2"/>
    <row r="1029" s="160" customFormat="1" x14ac:dyDescent="0.2"/>
    <row r="1030" s="160" customFormat="1" x14ac:dyDescent="0.2"/>
    <row r="1031" s="160" customFormat="1" x14ac:dyDescent="0.2"/>
    <row r="1032" s="160" customFormat="1" x14ac:dyDescent="0.2"/>
    <row r="1033" s="160" customFormat="1" x14ac:dyDescent="0.2"/>
    <row r="1034" s="160" customFormat="1" x14ac:dyDescent="0.2"/>
    <row r="1035" s="160" customFormat="1" x14ac:dyDescent="0.2"/>
    <row r="1036" s="160" customFormat="1" x14ac:dyDescent="0.2"/>
    <row r="1037" s="160" customFormat="1" x14ac:dyDescent="0.2"/>
    <row r="1038" s="160" customFormat="1" x14ac:dyDescent="0.2"/>
    <row r="1039" s="160" customFormat="1" x14ac:dyDescent="0.2"/>
    <row r="1040" s="160" customFormat="1" x14ac:dyDescent="0.2"/>
    <row r="1041" s="160" customFormat="1" x14ac:dyDescent="0.2"/>
    <row r="1042" s="160" customFormat="1" x14ac:dyDescent="0.2"/>
    <row r="1043" s="160" customFormat="1" x14ac:dyDescent="0.2"/>
    <row r="1044" s="160" customFormat="1" x14ac:dyDescent="0.2"/>
    <row r="1045" s="160" customFormat="1" x14ac:dyDescent="0.2"/>
    <row r="1046" s="160" customFormat="1" x14ac:dyDescent="0.2"/>
    <row r="1047" s="160" customFormat="1" x14ac:dyDescent="0.2"/>
    <row r="1048" s="160" customFormat="1" x14ac:dyDescent="0.2"/>
    <row r="1049" s="160" customFormat="1" x14ac:dyDescent="0.2"/>
    <row r="1050" s="160" customFormat="1" x14ac:dyDescent="0.2"/>
    <row r="1051" s="160" customFormat="1" x14ac:dyDescent="0.2"/>
    <row r="1052" s="160" customFormat="1" x14ac:dyDescent="0.2"/>
    <row r="1053" s="160" customFormat="1" x14ac:dyDescent="0.2"/>
    <row r="1054" s="160" customFormat="1" x14ac:dyDescent="0.2"/>
    <row r="1055" s="160" customFormat="1" x14ac:dyDescent="0.2"/>
    <row r="1056" s="160" customFormat="1" x14ac:dyDescent="0.2"/>
    <row r="1057" s="160" customFormat="1" x14ac:dyDescent="0.2"/>
    <row r="1058" s="160" customFormat="1" x14ac:dyDescent="0.2"/>
    <row r="1059" s="160" customFormat="1" x14ac:dyDescent="0.2"/>
    <row r="1060" s="160" customFormat="1" x14ac:dyDescent="0.2"/>
    <row r="1061" s="160" customFormat="1" x14ac:dyDescent="0.2"/>
    <row r="1062" s="160" customFormat="1" x14ac:dyDescent="0.2"/>
    <row r="1063" s="160" customFormat="1" x14ac:dyDescent="0.2"/>
    <row r="1064" s="160" customFormat="1" x14ac:dyDescent="0.2"/>
    <row r="1065" s="160" customFormat="1" x14ac:dyDescent="0.2"/>
    <row r="1066" s="160" customFormat="1" x14ac:dyDescent="0.2"/>
    <row r="1067" s="160" customFormat="1" x14ac:dyDescent="0.2"/>
    <row r="1068" s="160" customFormat="1" x14ac:dyDescent="0.2"/>
    <row r="1069" s="160" customFormat="1" x14ac:dyDescent="0.2"/>
    <row r="1070" s="160" customFormat="1" x14ac:dyDescent="0.2"/>
    <row r="1071" s="160" customFormat="1" x14ac:dyDescent="0.2"/>
    <row r="1072" s="160" customFormat="1" x14ac:dyDescent="0.2"/>
    <row r="1073" s="160" customFormat="1" x14ac:dyDescent="0.2"/>
    <row r="1074" s="160" customFormat="1" x14ac:dyDescent="0.2"/>
    <row r="1075" s="160" customFormat="1" x14ac:dyDescent="0.2"/>
    <row r="1076" s="160" customFormat="1" x14ac:dyDescent="0.2"/>
    <row r="1077" s="160" customFormat="1" x14ac:dyDescent="0.2"/>
    <row r="1078" s="160" customFormat="1" x14ac:dyDescent="0.2"/>
    <row r="1079" s="160" customFormat="1" x14ac:dyDescent="0.2"/>
    <row r="1080" s="160" customFormat="1" x14ac:dyDescent="0.2"/>
    <row r="1081" s="160" customFormat="1" x14ac:dyDescent="0.2"/>
    <row r="1082" s="160" customFormat="1" x14ac:dyDescent="0.2"/>
    <row r="1083" s="160" customFormat="1" x14ac:dyDescent="0.2"/>
    <row r="1084" s="160" customFormat="1" x14ac:dyDescent="0.2"/>
    <row r="1085" s="160" customFormat="1" x14ac:dyDescent="0.2"/>
    <row r="1086" s="160" customFormat="1" x14ac:dyDescent="0.2"/>
    <row r="1087" s="160" customFormat="1" x14ac:dyDescent="0.2"/>
    <row r="1088" s="160" customFormat="1" x14ac:dyDescent="0.2"/>
    <row r="1089" s="160" customFormat="1" x14ac:dyDescent="0.2"/>
    <row r="1090" s="160" customFormat="1" x14ac:dyDescent="0.2"/>
    <row r="1091" s="160" customFormat="1" x14ac:dyDescent="0.2"/>
    <row r="1092" s="160" customFormat="1" x14ac:dyDescent="0.2"/>
    <row r="1093" s="160" customFormat="1" x14ac:dyDescent="0.2"/>
    <row r="1094" s="160" customFormat="1" x14ac:dyDescent="0.2"/>
    <row r="1095" s="160" customFormat="1" x14ac:dyDescent="0.2"/>
    <row r="1096" s="160" customFormat="1" x14ac:dyDescent="0.2"/>
    <row r="1097" s="160" customFormat="1" x14ac:dyDescent="0.2"/>
    <row r="1098" s="160" customFormat="1" x14ac:dyDescent="0.2"/>
    <row r="1099" s="160" customFormat="1" x14ac:dyDescent="0.2"/>
    <row r="1100" s="160" customFormat="1" x14ac:dyDescent="0.2"/>
    <row r="1101" s="160" customFormat="1" x14ac:dyDescent="0.2"/>
    <row r="1102" s="160" customFormat="1" x14ac:dyDescent="0.2"/>
    <row r="1103" s="160" customFormat="1" x14ac:dyDescent="0.2"/>
    <row r="1104" s="160" customFormat="1" x14ac:dyDescent="0.2"/>
    <row r="1105" s="160" customFormat="1" x14ac:dyDescent="0.2"/>
    <row r="1106" s="160" customFormat="1" x14ac:dyDescent="0.2"/>
    <row r="1107" s="160" customFormat="1" x14ac:dyDescent="0.2"/>
    <row r="1108" s="160" customFormat="1" x14ac:dyDescent="0.2"/>
    <row r="1109" s="160" customFormat="1" x14ac:dyDescent="0.2"/>
    <row r="1110" s="160" customFormat="1" x14ac:dyDescent="0.2"/>
    <row r="1111" s="160" customFormat="1" x14ac:dyDescent="0.2"/>
    <row r="1112" s="160" customFormat="1" x14ac:dyDescent="0.2"/>
    <row r="1113" s="160" customFormat="1" x14ac:dyDescent="0.2"/>
    <row r="1114" s="160" customFormat="1" x14ac:dyDescent="0.2"/>
    <row r="1115" s="160" customFormat="1" x14ac:dyDescent="0.2"/>
    <row r="1116" s="160" customFormat="1" x14ac:dyDescent="0.2"/>
    <row r="1117" s="160" customFormat="1" x14ac:dyDescent="0.2"/>
    <row r="1118" s="160" customFormat="1" x14ac:dyDescent="0.2"/>
    <row r="1119" s="160" customFormat="1" x14ac:dyDescent="0.2"/>
    <row r="1120" s="160" customFormat="1" x14ac:dyDescent="0.2"/>
    <row r="1121" s="160" customFormat="1" x14ac:dyDescent="0.2"/>
    <row r="1122" s="160" customFormat="1" x14ac:dyDescent="0.2"/>
    <row r="1123" s="160" customFormat="1" x14ac:dyDescent="0.2"/>
    <row r="1124" s="160" customFormat="1" x14ac:dyDescent="0.2"/>
    <row r="1125" s="160" customFormat="1" x14ac:dyDescent="0.2"/>
    <row r="1126" s="160" customFormat="1" x14ac:dyDescent="0.2"/>
    <row r="1127" s="160" customFormat="1" x14ac:dyDescent="0.2"/>
    <row r="1128" s="160" customFormat="1" x14ac:dyDescent="0.2"/>
    <row r="1129" s="160" customFormat="1" x14ac:dyDescent="0.2"/>
    <row r="1130" s="160" customFormat="1" x14ac:dyDescent="0.2"/>
    <row r="1131" s="160" customFormat="1" x14ac:dyDescent="0.2"/>
    <row r="1132" s="160" customFormat="1" x14ac:dyDescent="0.2"/>
    <row r="1133" s="160" customFormat="1" x14ac:dyDescent="0.2"/>
    <row r="1134" s="160" customFormat="1" x14ac:dyDescent="0.2"/>
    <row r="1135" s="160" customFormat="1" x14ac:dyDescent="0.2"/>
    <row r="1136" s="160" customFormat="1" x14ac:dyDescent="0.2"/>
    <row r="1137" s="160" customFormat="1" x14ac:dyDescent="0.2"/>
    <row r="1138" s="160" customFormat="1" x14ac:dyDescent="0.2"/>
    <row r="1139" s="160" customFormat="1" x14ac:dyDescent="0.2"/>
    <row r="1140" s="160" customFormat="1" x14ac:dyDescent="0.2"/>
    <row r="1141" s="160" customFormat="1" x14ac:dyDescent="0.2"/>
    <row r="1142" s="160" customFormat="1" x14ac:dyDescent="0.2"/>
    <row r="1143" s="160" customFormat="1" x14ac:dyDescent="0.2"/>
    <row r="1144" s="160" customFormat="1" x14ac:dyDescent="0.2"/>
    <row r="1145" s="160" customFormat="1" x14ac:dyDescent="0.2"/>
    <row r="1146" s="160" customFormat="1" x14ac:dyDescent="0.2"/>
    <row r="1147" s="160" customFormat="1" x14ac:dyDescent="0.2"/>
    <row r="1148" s="160" customFormat="1" x14ac:dyDescent="0.2"/>
    <row r="1149" s="160" customFormat="1" x14ac:dyDescent="0.2"/>
    <row r="1150" s="160" customFormat="1" x14ac:dyDescent="0.2"/>
    <row r="1151" s="160" customFormat="1" x14ac:dyDescent="0.2"/>
    <row r="1152" s="160" customFormat="1" x14ac:dyDescent="0.2"/>
    <row r="1153" s="160" customFormat="1" x14ac:dyDescent="0.2"/>
    <row r="1154" s="160" customFormat="1" x14ac:dyDescent="0.2"/>
    <row r="1155" s="160" customFormat="1" x14ac:dyDescent="0.2"/>
    <row r="1156" s="160" customFormat="1" x14ac:dyDescent="0.2"/>
    <row r="1157" s="160" customFormat="1" x14ac:dyDescent="0.2"/>
    <row r="1158" s="160" customFormat="1" x14ac:dyDescent="0.2"/>
    <row r="1159" s="160" customFormat="1" x14ac:dyDescent="0.2"/>
    <row r="1160" s="160" customFormat="1" x14ac:dyDescent="0.2"/>
    <row r="1161" s="160" customFormat="1" x14ac:dyDescent="0.2"/>
    <row r="1162" s="160" customFormat="1" x14ac:dyDescent="0.2"/>
    <row r="1163" s="160" customFormat="1" x14ac:dyDescent="0.2"/>
    <row r="1164" s="160" customFormat="1" x14ac:dyDescent="0.2"/>
    <row r="1165" s="160" customFormat="1" x14ac:dyDescent="0.2"/>
    <row r="1166" s="160" customFormat="1" x14ac:dyDescent="0.2"/>
    <row r="1167" s="160" customFormat="1" x14ac:dyDescent="0.2"/>
    <row r="1168" s="160" customFormat="1" x14ac:dyDescent="0.2"/>
    <row r="1169" s="160" customFormat="1" x14ac:dyDescent="0.2"/>
    <row r="1170" s="160" customFormat="1" x14ac:dyDescent="0.2"/>
    <row r="1171" s="160" customFormat="1" x14ac:dyDescent="0.2"/>
    <row r="1172" s="160" customFormat="1" x14ac:dyDescent="0.2"/>
    <row r="1173" s="160" customFormat="1" x14ac:dyDescent="0.2"/>
    <row r="1174" s="160" customFormat="1" x14ac:dyDescent="0.2"/>
    <row r="1175" s="160" customFormat="1" x14ac:dyDescent="0.2"/>
    <row r="1176" s="160" customFormat="1" x14ac:dyDescent="0.2"/>
    <row r="1177" s="160" customFormat="1" x14ac:dyDescent="0.2"/>
    <row r="1178" s="160" customFormat="1" x14ac:dyDescent="0.2"/>
    <row r="1179" s="160" customFormat="1" x14ac:dyDescent="0.2"/>
    <row r="1180" s="160" customFormat="1" x14ac:dyDescent="0.2"/>
    <row r="1181" s="160" customFormat="1" x14ac:dyDescent="0.2"/>
    <row r="1182" s="160" customFormat="1" x14ac:dyDescent="0.2"/>
    <row r="1183" s="160" customFormat="1" x14ac:dyDescent="0.2"/>
    <row r="1184" s="160" customFormat="1" x14ac:dyDescent="0.2"/>
    <row r="1185" s="160" customFormat="1" x14ac:dyDescent="0.2"/>
    <row r="1186" s="160" customFormat="1" x14ac:dyDescent="0.2"/>
    <row r="1187" s="160" customFormat="1" x14ac:dyDescent="0.2"/>
    <row r="1188" s="160" customFormat="1" x14ac:dyDescent="0.2"/>
    <row r="1189" s="160" customFormat="1" x14ac:dyDescent="0.2"/>
    <row r="1190" s="160" customFormat="1" x14ac:dyDescent="0.2"/>
    <row r="1191" s="160" customFormat="1" x14ac:dyDescent="0.2"/>
    <row r="1192" s="160" customFormat="1" x14ac:dyDescent="0.2"/>
    <row r="1193" s="160" customFormat="1" x14ac:dyDescent="0.2"/>
    <row r="1194" s="160" customFormat="1" x14ac:dyDescent="0.2"/>
    <row r="1195" s="160" customFormat="1" x14ac:dyDescent="0.2"/>
    <row r="1196" s="160" customFormat="1" x14ac:dyDescent="0.2"/>
    <row r="1197" s="160" customFormat="1" x14ac:dyDescent="0.2"/>
    <row r="1198" s="160" customFormat="1" x14ac:dyDescent="0.2"/>
    <row r="1199" s="160" customFormat="1" x14ac:dyDescent="0.2"/>
    <row r="1200" s="160" customFormat="1" x14ac:dyDescent="0.2"/>
    <row r="1201" s="160" customFormat="1" x14ac:dyDescent="0.2"/>
    <row r="1202" s="160" customFormat="1" x14ac:dyDescent="0.2"/>
    <row r="1203" s="160" customFormat="1" x14ac:dyDescent="0.2"/>
    <row r="1204" s="160" customFormat="1" x14ac:dyDescent="0.2"/>
    <row r="1205" s="160" customFormat="1" x14ac:dyDescent="0.2"/>
    <row r="1206" s="160" customFormat="1" x14ac:dyDescent="0.2"/>
    <row r="1207" s="160" customFormat="1" x14ac:dyDescent="0.2"/>
    <row r="1208" s="160" customFormat="1" x14ac:dyDescent="0.2"/>
    <row r="1209" s="160" customFormat="1" x14ac:dyDescent="0.2"/>
    <row r="1210" s="160" customFormat="1" x14ac:dyDescent="0.2"/>
    <row r="1211" s="160" customFormat="1" x14ac:dyDescent="0.2"/>
    <row r="1212" s="160" customFormat="1" x14ac:dyDescent="0.2"/>
    <row r="1213" s="160" customFormat="1" x14ac:dyDescent="0.2"/>
    <row r="1214" s="160" customFormat="1" x14ac:dyDescent="0.2"/>
    <row r="1215" s="160" customFormat="1" x14ac:dyDescent="0.2"/>
    <row r="1216" s="160" customFormat="1" x14ac:dyDescent="0.2"/>
    <row r="1217" s="160" customFormat="1" x14ac:dyDescent="0.2"/>
    <row r="1218" s="160" customFormat="1" x14ac:dyDescent="0.2"/>
    <row r="1219" s="160" customFormat="1" x14ac:dyDescent="0.2"/>
    <row r="1220" s="160" customFormat="1" x14ac:dyDescent="0.2"/>
    <row r="1221" s="160" customFormat="1" x14ac:dyDescent="0.2"/>
    <row r="1222" s="160" customFormat="1" x14ac:dyDescent="0.2"/>
    <row r="1223" s="160" customFormat="1" x14ac:dyDescent="0.2"/>
    <row r="1224" s="160" customFormat="1" x14ac:dyDescent="0.2"/>
    <row r="1225" s="160" customFormat="1" x14ac:dyDescent="0.2"/>
    <row r="1226" s="160" customFormat="1" x14ac:dyDescent="0.2"/>
    <row r="1227" s="160" customFormat="1" x14ac:dyDescent="0.2"/>
    <row r="1228" s="160" customFormat="1" x14ac:dyDescent="0.2"/>
    <row r="1229" s="160" customFormat="1" x14ac:dyDescent="0.2"/>
    <row r="1230" s="160" customFormat="1" x14ac:dyDescent="0.2"/>
    <row r="1231" s="160" customFormat="1" x14ac:dyDescent="0.2"/>
    <row r="1232" s="160" customFormat="1" x14ac:dyDescent="0.2"/>
    <row r="1233" s="160" customFormat="1" x14ac:dyDescent="0.2"/>
    <row r="1234" s="160" customFormat="1" x14ac:dyDescent="0.2"/>
    <row r="1235" s="160" customFormat="1" x14ac:dyDescent="0.2"/>
    <row r="1236" s="160" customFormat="1" x14ac:dyDescent="0.2"/>
    <row r="1237" s="160" customFormat="1" x14ac:dyDescent="0.2"/>
    <row r="1238" s="160" customFormat="1" x14ac:dyDescent="0.2"/>
    <row r="1239" s="160" customFormat="1" x14ac:dyDescent="0.2"/>
    <row r="1240" s="160" customFormat="1" x14ac:dyDescent="0.2"/>
    <row r="1241" s="160" customFormat="1" x14ac:dyDescent="0.2"/>
    <row r="1242" s="160" customFormat="1" x14ac:dyDescent="0.2"/>
    <row r="1243" s="160" customFormat="1" x14ac:dyDescent="0.2"/>
    <row r="1244" s="160" customFormat="1" x14ac:dyDescent="0.2"/>
    <row r="1245" s="160" customFormat="1" x14ac:dyDescent="0.2"/>
    <row r="1246" s="160" customFormat="1" x14ac:dyDescent="0.2"/>
    <row r="1247" s="160" customFormat="1" x14ac:dyDescent="0.2"/>
    <row r="1248" s="160" customFormat="1" x14ac:dyDescent="0.2"/>
    <row r="1249" s="160" customFormat="1" x14ac:dyDescent="0.2"/>
    <row r="1250" s="160" customFormat="1" x14ac:dyDescent="0.2"/>
    <row r="1251" s="160" customFormat="1" x14ac:dyDescent="0.2"/>
    <row r="1252" s="160" customFormat="1" x14ac:dyDescent="0.2"/>
    <row r="1253" s="160" customFormat="1" x14ac:dyDescent="0.2"/>
    <row r="1254" s="160" customFormat="1" x14ac:dyDescent="0.2"/>
    <row r="1255" s="160" customFormat="1" x14ac:dyDescent="0.2"/>
    <row r="1256" s="160" customFormat="1" x14ac:dyDescent="0.2"/>
    <row r="1257" s="160" customFormat="1" x14ac:dyDescent="0.2"/>
    <row r="1258" s="160" customFormat="1" x14ac:dyDescent="0.2"/>
    <row r="1259" s="160" customFormat="1" x14ac:dyDescent="0.2"/>
    <row r="1260" s="160" customFormat="1" x14ac:dyDescent="0.2"/>
    <row r="1261" s="160" customFormat="1" x14ac:dyDescent="0.2"/>
    <row r="1262" s="160" customFormat="1" x14ac:dyDescent="0.2"/>
    <row r="1263" s="160" customFormat="1" x14ac:dyDescent="0.2"/>
    <row r="1264" s="160" customFormat="1" x14ac:dyDescent="0.2"/>
    <row r="1265" s="160" customFormat="1" x14ac:dyDescent="0.2"/>
    <row r="1266" s="160" customFormat="1" x14ac:dyDescent="0.2"/>
    <row r="1267" s="160" customFormat="1" x14ac:dyDescent="0.2"/>
    <row r="1268" s="160" customFormat="1" x14ac:dyDescent="0.2"/>
    <row r="1269" s="160" customFormat="1" x14ac:dyDescent="0.2"/>
    <row r="1270" s="160" customFormat="1" x14ac:dyDescent="0.2"/>
    <row r="1271" s="160" customFormat="1" x14ac:dyDescent="0.2"/>
    <row r="1272" s="160" customFormat="1" x14ac:dyDescent="0.2"/>
    <row r="1273" s="160" customFormat="1" x14ac:dyDescent="0.2"/>
    <row r="1274" s="160" customFormat="1" x14ac:dyDescent="0.2"/>
    <row r="1275" s="160" customFormat="1" x14ac:dyDescent="0.2"/>
    <row r="1276" s="160" customFormat="1" x14ac:dyDescent="0.2"/>
    <row r="1277" s="160" customFormat="1" x14ac:dyDescent="0.2"/>
    <row r="1278" s="160" customFormat="1" x14ac:dyDescent="0.2"/>
    <row r="1279" s="160" customFormat="1" x14ac:dyDescent="0.2"/>
    <row r="1280" s="160" customFormat="1" x14ac:dyDescent="0.2"/>
    <row r="1281" s="160" customFormat="1" x14ac:dyDescent="0.2"/>
    <row r="1282" s="160" customFormat="1" x14ac:dyDescent="0.2"/>
    <row r="1283" s="160" customFormat="1" x14ac:dyDescent="0.2"/>
    <row r="1284" s="160" customFormat="1" x14ac:dyDescent="0.2"/>
    <row r="1285" s="160" customFormat="1" x14ac:dyDescent="0.2"/>
    <row r="1286" s="160" customFormat="1" x14ac:dyDescent="0.2"/>
    <row r="1287" s="160" customFormat="1" x14ac:dyDescent="0.2"/>
    <row r="1288" s="160" customFormat="1" x14ac:dyDescent="0.2"/>
    <row r="1289" s="160" customFormat="1" x14ac:dyDescent="0.2"/>
    <row r="1290" s="160" customFormat="1" x14ac:dyDescent="0.2"/>
    <row r="1291" s="160" customFormat="1" x14ac:dyDescent="0.2"/>
    <row r="1292" s="160" customFormat="1" x14ac:dyDescent="0.2"/>
    <row r="1293" s="160" customFormat="1" x14ac:dyDescent="0.2"/>
    <row r="1294" s="160" customFormat="1" x14ac:dyDescent="0.2"/>
    <row r="1295" s="160" customFormat="1" x14ac:dyDescent="0.2"/>
    <row r="1296" s="160" customFormat="1" x14ac:dyDescent="0.2"/>
    <row r="1297" s="160" customFormat="1" x14ac:dyDescent="0.2"/>
    <row r="1298" s="160" customFormat="1" x14ac:dyDescent="0.2"/>
    <row r="1299" s="160" customFormat="1" x14ac:dyDescent="0.2"/>
    <row r="1300" s="160" customFormat="1" x14ac:dyDescent="0.2"/>
    <row r="1301" s="160" customFormat="1" x14ac:dyDescent="0.2"/>
    <row r="1302" s="160" customFormat="1" x14ac:dyDescent="0.2"/>
    <row r="1303" s="160" customFormat="1" x14ac:dyDescent="0.2"/>
    <row r="1304" s="160" customFormat="1" x14ac:dyDescent="0.2"/>
    <row r="1305" s="160" customFormat="1" x14ac:dyDescent="0.2"/>
    <row r="1306" s="160" customFormat="1" x14ac:dyDescent="0.2"/>
    <row r="1307" s="160" customFormat="1" x14ac:dyDescent="0.2"/>
    <row r="1308" s="160" customFormat="1" x14ac:dyDescent="0.2"/>
    <row r="1309" s="160" customFormat="1" x14ac:dyDescent="0.2"/>
    <row r="1310" s="160" customFormat="1" x14ac:dyDescent="0.2"/>
    <row r="1311" s="160" customFormat="1" x14ac:dyDescent="0.2"/>
    <row r="1312" s="160" customFormat="1" x14ac:dyDescent="0.2"/>
    <row r="1313" s="160" customFormat="1" x14ac:dyDescent="0.2"/>
    <row r="1314" s="160" customFormat="1" x14ac:dyDescent="0.2"/>
    <row r="1315" s="160" customFormat="1" x14ac:dyDescent="0.2"/>
    <row r="1316" s="160" customFormat="1" x14ac:dyDescent="0.2"/>
    <row r="1317" s="160" customFormat="1" x14ac:dyDescent="0.2"/>
    <row r="1318" s="160" customFormat="1" x14ac:dyDescent="0.2"/>
    <row r="1319" s="160" customFormat="1" x14ac:dyDescent="0.2"/>
    <row r="1320" s="160" customFormat="1" x14ac:dyDescent="0.2"/>
    <row r="1321" s="160" customFormat="1" x14ac:dyDescent="0.2"/>
    <row r="1322" s="160" customFormat="1" x14ac:dyDescent="0.2"/>
    <row r="1323" s="160" customFormat="1" x14ac:dyDescent="0.2"/>
    <row r="1324" s="160" customFormat="1" x14ac:dyDescent="0.2"/>
    <row r="1325" s="160" customFormat="1" x14ac:dyDescent="0.2"/>
    <row r="1326" s="160" customFormat="1" x14ac:dyDescent="0.2"/>
    <row r="1327" s="160" customFormat="1" x14ac:dyDescent="0.2"/>
    <row r="1328" s="160" customFormat="1" x14ac:dyDescent="0.2"/>
    <row r="1329" s="160" customFormat="1" x14ac:dyDescent="0.2"/>
    <row r="1330" s="160" customFormat="1" x14ac:dyDescent="0.2"/>
    <row r="1331" s="160" customFormat="1" x14ac:dyDescent="0.2"/>
    <row r="1332" s="160" customFormat="1" x14ac:dyDescent="0.2"/>
    <row r="1333" s="160" customFormat="1" x14ac:dyDescent="0.2"/>
    <row r="1334" s="160" customFormat="1" x14ac:dyDescent="0.2"/>
    <row r="1335" s="160" customFormat="1" x14ac:dyDescent="0.2"/>
    <row r="1336" s="160" customFormat="1" x14ac:dyDescent="0.2"/>
    <row r="1337" s="160" customFormat="1" x14ac:dyDescent="0.2"/>
    <row r="1338" s="160" customFormat="1" x14ac:dyDescent="0.2"/>
    <row r="1339" s="160" customFormat="1" x14ac:dyDescent="0.2"/>
    <row r="1340" s="160" customFormat="1" x14ac:dyDescent="0.2"/>
    <row r="1341" s="160" customFormat="1" x14ac:dyDescent="0.2"/>
    <row r="1342" s="160" customFormat="1" x14ac:dyDescent="0.2"/>
    <row r="1343" s="160" customFormat="1" x14ac:dyDescent="0.2"/>
    <row r="1344" s="160" customFormat="1" x14ac:dyDescent="0.2"/>
    <row r="1345" s="160" customFormat="1" x14ac:dyDescent="0.2"/>
    <row r="1346" s="160" customFormat="1" x14ac:dyDescent="0.2"/>
    <row r="1347" s="160" customFormat="1" x14ac:dyDescent="0.2"/>
    <row r="1348" s="160" customFormat="1" x14ac:dyDescent="0.2"/>
    <row r="1349" s="160" customFormat="1" x14ac:dyDescent="0.2"/>
    <row r="1350" s="160" customFormat="1" x14ac:dyDescent="0.2"/>
    <row r="1351" s="160" customFormat="1" x14ac:dyDescent="0.2"/>
    <row r="1352" s="160" customFormat="1" x14ac:dyDescent="0.2"/>
    <row r="1353" s="160" customFormat="1" x14ac:dyDescent="0.2"/>
    <row r="1354" s="160" customFormat="1" x14ac:dyDescent="0.2"/>
    <row r="1355" s="160" customFormat="1" x14ac:dyDescent="0.2"/>
    <row r="1356" s="160" customFormat="1" x14ac:dyDescent="0.2"/>
    <row r="1357" s="160" customFormat="1" x14ac:dyDescent="0.2"/>
    <row r="1358" s="160" customFormat="1" x14ac:dyDescent="0.2"/>
    <row r="1359" s="160" customFormat="1" x14ac:dyDescent="0.2"/>
    <row r="1360" s="160" customFormat="1" x14ac:dyDescent="0.2"/>
    <row r="1361" s="160" customFormat="1" x14ac:dyDescent="0.2"/>
    <row r="1362" s="160" customFormat="1" x14ac:dyDescent="0.2"/>
    <row r="1363" s="160" customFormat="1" x14ac:dyDescent="0.2"/>
    <row r="1364" s="160" customFormat="1" x14ac:dyDescent="0.2"/>
    <row r="1365" s="160" customFormat="1" x14ac:dyDescent="0.2"/>
    <row r="1366" s="160" customFormat="1" x14ac:dyDescent="0.2"/>
    <row r="1367" s="160" customFormat="1" x14ac:dyDescent="0.2"/>
    <row r="1368" s="160" customFormat="1" x14ac:dyDescent="0.2"/>
    <row r="1369" s="160" customFormat="1" x14ac:dyDescent="0.2"/>
    <row r="1370" s="160" customFormat="1" x14ac:dyDescent="0.2"/>
    <row r="1371" s="160" customFormat="1" x14ac:dyDescent="0.2"/>
    <row r="1372" s="160" customFormat="1" x14ac:dyDescent="0.2"/>
    <row r="1373" s="160" customFormat="1" x14ac:dyDescent="0.2"/>
    <row r="1374" s="160" customFormat="1" x14ac:dyDescent="0.2"/>
    <row r="1375" s="160" customFormat="1" x14ac:dyDescent="0.2"/>
    <row r="1376" s="160" customFormat="1" x14ac:dyDescent="0.2"/>
    <row r="1377" s="160" customFormat="1" x14ac:dyDescent="0.2"/>
    <row r="1378" s="160" customFormat="1" x14ac:dyDescent="0.2"/>
    <row r="1379" s="160" customFormat="1" x14ac:dyDescent="0.2"/>
    <row r="1380" s="160" customFormat="1" x14ac:dyDescent="0.2"/>
    <row r="1381" s="160" customFormat="1" x14ac:dyDescent="0.2"/>
    <row r="1382" s="160" customFormat="1" x14ac:dyDescent="0.2"/>
    <row r="1383" s="160" customFormat="1" x14ac:dyDescent="0.2"/>
    <row r="1384" s="160" customFormat="1" x14ac:dyDescent="0.2"/>
    <row r="1385" s="160" customFormat="1" x14ac:dyDescent="0.2"/>
    <row r="1386" s="160" customFormat="1" x14ac:dyDescent="0.2"/>
    <row r="1387" s="160" customFormat="1" x14ac:dyDescent="0.2"/>
    <row r="1388" s="160" customFormat="1" x14ac:dyDescent="0.2"/>
    <row r="1389" s="160" customFormat="1" x14ac:dyDescent="0.2"/>
    <row r="1390" s="160" customFormat="1" x14ac:dyDescent="0.2"/>
    <row r="1391" s="160" customFormat="1" x14ac:dyDescent="0.2"/>
    <row r="1392" s="160" customFormat="1" x14ac:dyDescent="0.2"/>
    <row r="1393" s="160" customFormat="1" x14ac:dyDescent="0.2"/>
    <row r="1394" s="160" customFormat="1" x14ac:dyDescent="0.2"/>
    <row r="1395" s="160" customFormat="1" x14ac:dyDescent="0.2"/>
    <row r="1396" s="160" customFormat="1" x14ac:dyDescent="0.2"/>
    <row r="1397" s="160" customFormat="1" x14ac:dyDescent="0.2"/>
    <row r="1398" s="160" customFormat="1" x14ac:dyDescent="0.2"/>
    <row r="1399" s="160" customFormat="1" x14ac:dyDescent="0.2"/>
    <row r="1400" s="160" customFormat="1" x14ac:dyDescent="0.2"/>
    <row r="1401" s="160" customFormat="1" x14ac:dyDescent="0.2"/>
    <row r="1402" s="160" customFormat="1" x14ac:dyDescent="0.2"/>
    <row r="1403" s="160" customFormat="1" x14ac:dyDescent="0.2"/>
    <row r="1404" s="160" customFormat="1" x14ac:dyDescent="0.2"/>
    <row r="1405" s="160" customFormat="1" x14ac:dyDescent="0.2"/>
    <row r="1406" s="160" customFormat="1" x14ac:dyDescent="0.2"/>
    <row r="1407" s="160" customFormat="1" x14ac:dyDescent="0.2"/>
    <row r="1408" s="160" customFormat="1" x14ac:dyDescent="0.2"/>
    <row r="1409" s="160" customFormat="1" x14ac:dyDescent="0.2"/>
    <row r="1410" s="160" customFormat="1" x14ac:dyDescent="0.2"/>
    <row r="1411" s="160" customFormat="1" x14ac:dyDescent="0.2"/>
    <row r="1412" s="160" customFormat="1" x14ac:dyDescent="0.2"/>
    <row r="1413" s="160" customFormat="1" x14ac:dyDescent="0.2"/>
    <row r="1414" s="160" customFormat="1" x14ac:dyDescent="0.2"/>
    <row r="1415" s="160" customFormat="1" x14ac:dyDescent="0.2"/>
    <row r="1416" s="160" customFormat="1" x14ac:dyDescent="0.2"/>
    <row r="1417" s="160" customFormat="1" x14ac:dyDescent="0.2"/>
    <row r="1418" s="160" customFormat="1" x14ac:dyDescent="0.2"/>
    <row r="1419" s="160" customFormat="1" x14ac:dyDescent="0.2"/>
    <row r="1420" s="160" customFormat="1" x14ac:dyDescent="0.2"/>
    <row r="1421" s="160" customFormat="1" x14ac:dyDescent="0.2"/>
    <row r="1422" s="160" customFormat="1" x14ac:dyDescent="0.2"/>
    <row r="1423" s="160" customFormat="1" x14ac:dyDescent="0.2"/>
    <row r="1424" s="160" customFormat="1" x14ac:dyDescent="0.2"/>
    <row r="1425" s="160" customFormat="1" x14ac:dyDescent="0.2"/>
    <row r="1426" s="160" customFormat="1" x14ac:dyDescent="0.2"/>
    <row r="1427" s="160" customFormat="1" x14ac:dyDescent="0.2"/>
    <row r="1428" s="160" customFormat="1" x14ac:dyDescent="0.2"/>
    <row r="1429" s="160" customFormat="1" x14ac:dyDescent="0.2"/>
    <row r="1430" s="160" customFormat="1" x14ac:dyDescent="0.2"/>
    <row r="1431" s="160" customFormat="1" x14ac:dyDescent="0.2"/>
    <row r="1432" s="160" customFormat="1" x14ac:dyDescent="0.2"/>
    <row r="1433" s="160" customFormat="1" x14ac:dyDescent="0.2"/>
    <row r="1434" s="160" customFormat="1" x14ac:dyDescent="0.2"/>
    <row r="1435" s="160" customFormat="1" x14ac:dyDescent="0.2"/>
    <row r="1436" s="160" customFormat="1" x14ac:dyDescent="0.2"/>
    <row r="1437" s="160" customFormat="1" x14ac:dyDescent="0.2"/>
    <row r="1438" s="160" customFormat="1" x14ac:dyDescent="0.2"/>
    <row r="1439" s="160" customFormat="1" x14ac:dyDescent="0.2"/>
    <row r="1440" s="160" customFormat="1" x14ac:dyDescent="0.2"/>
    <row r="1441" s="160" customFormat="1" x14ac:dyDescent="0.2"/>
    <row r="1442" s="160" customFormat="1" x14ac:dyDescent="0.2"/>
    <row r="1443" s="160" customFormat="1" x14ac:dyDescent="0.2"/>
    <row r="1444" s="160" customFormat="1" x14ac:dyDescent="0.2"/>
    <row r="1445" s="160" customFormat="1" x14ac:dyDescent="0.2"/>
    <row r="1446" s="160" customFormat="1" x14ac:dyDescent="0.2"/>
    <row r="1447" s="160" customFormat="1" x14ac:dyDescent="0.2"/>
    <row r="1448" s="160" customFormat="1" x14ac:dyDescent="0.2"/>
    <row r="1449" s="160" customFormat="1" x14ac:dyDescent="0.2"/>
    <row r="1450" s="160" customFormat="1" x14ac:dyDescent="0.2"/>
    <row r="1451" s="160" customFormat="1" x14ac:dyDescent="0.2"/>
    <row r="1452" s="160" customFormat="1" x14ac:dyDescent="0.2"/>
    <row r="1453" s="160" customFormat="1" x14ac:dyDescent="0.2"/>
    <row r="1454" s="160" customFormat="1" x14ac:dyDescent="0.2"/>
    <row r="1455" s="160" customFormat="1" x14ac:dyDescent="0.2"/>
    <row r="1456" s="160" customFormat="1" x14ac:dyDescent="0.2"/>
    <row r="1457" s="160" customFormat="1" x14ac:dyDescent="0.2"/>
    <row r="1458" s="160" customFormat="1" x14ac:dyDescent="0.2"/>
    <row r="1459" s="160" customFormat="1" x14ac:dyDescent="0.2"/>
    <row r="1460" s="160" customFormat="1" x14ac:dyDescent="0.2"/>
    <row r="1461" s="160" customFormat="1" x14ac:dyDescent="0.2"/>
    <row r="1462" s="160" customFormat="1" x14ac:dyDescent="0.2"/>
    <row r="1463" s="160" customFormat="1" x14ac:dyDescent="0.2"/>
    <row r="1464" s="160" customFormat="1" x14ac:dyDescent="0.2"/>
    <row r="1465" s="160" customFormat="1" x14ac:dyDescent="0.2"/>
    <row r="1466" s="160" customFormat="1" x14ac:dyDescent="0.2"/>
    <row r="1467" s="160" customFormat="1" x14ac:dyDescent="0.2"/>
    <row r="1468" s="160" customFormat="1" x14ac:dyDescent="0.2"/>
    <row r="1469" s="160" customFormat="1" x14ac:dyDescent="0.2"/>
    <row r="1470" s="160" customFormat="1" x14ac:dyDescent="0.2"/>
    <row r="1471" s="160" customFormat="1" x14ac:dyDescent="0.2"/>
    <row r="1472" s="160" customFormat="1" x14ac:dyDescent="0.2"/>
    <row r="1473" s="160" customFormat="1" x14ac:dyDescent="0.2"/>
    <row r="1474" s="160" customFormat="1" x14ac:dyDescent="0.2"/>
    <row r="1475" s="160" customFormat="1" x14ac:dyDescent="0.2"/>
    <row r="1476" s="160" customFormat="1" x14ac:dyDescent="0.2"/>
    <row r="1477" s="160" customFormat="1" x14ac:dyDescent="0.2"/>
    <row r="1478" s="160" customFormat="1" x14ac:dyDescent="0.2"/>
    <row r="1479" s="160" customFormat="1" x14ac:dyDescent="0.2"/>
    <row r="1480" s="160" customFormat="1" x14ac:dyDescent="0.2"/>
    <row r="1481" s="160" customFormat="1" x14ac:dyDescent="0.2"/>
    <row r="1482" s="160" customFormat="1" x14ac:dyDescent="0.2"/>
    <row r="1483" s="160" customFormat="1" x14ac:dyDescent="0.2"/>
    <row r="1484" s="160" customFormat="1" x14ac:dyDescent="0.2"/>
    <row r="1485" s="160" customFormat="1" x14ac:dyDescent="0.2"/>
    <row r="1486" s="160" customFormat="1" x14ac:dyDescent="0.2"/>
    <row r="1487" s="160" customFormat="1" x14ac:dyDescent="0.2"/>
    <row r="1488" s="160" customFormat="1" x14ac:dyDescent="0.2"/>
    <row r="1489" s="160" customFormat="1" x14ac:dyDescent="0.2"/>
    <row r="1490" s="160" customFormat="1" x14ac:dyDescent="0.2"/>
    <row r="1491" s="160" customFormat="1" x14ac:dyDescent="0.2"/>
    <row r="1492" s="160" customFormat="1" x14ac:dyDescent="0.2"/>
    <row r="1493" s="160" customFormat="1" x14ac:dyDescent="0.2"/>
    <row r="1494" s="160" customFormat="1" x14ac:dyDescent="0.2"/>
    <row r="1495" s="160" customFormat="1" x14ac:dyDescent="0.2"/>
    <row r="1496" s="160" customFormat="1" x14ac:dyDescent="0.2"/>
    <row r="1497" s="160" customFormat="1" x14ac:dyDescent="0.2"/>
    <row r="1498" s="160" customFormat="1" x14ac:dyDescent="0.2"/>
    <row r="1499" s="160" customFormat="1" x14ac:dyDescent="0.2"/>
    <row r="1500" s="160" customFormat="1" x14ac:dyDescent="0.2"/>
    <row r="1501" s="160" customFormat="1" x14ac:dyDescent="0.2"/>
    <row r="1502" s="160" customFormat="1" x14ac:dyDescent="0.2"/>
    <row r="1503" s="160" customFormat="1" x14ac:dyDescent="0.2"/>
    <row r="1504" s="160" customFormat="1" x14ac:dyDescent="0.2"/>
    <row r="1505" s="160" customFormat="1" x14ac:dyDescent="0.2"/>
    <row r="1506" s="160" customFormat="1" x14ac:dyDescent="0.2"/>
    <row r="1507" s="160" customFormat="1" x14ac:dyDescent="0.2"/>
    <row r="1508" s="160" customFormat="1" x14ac:dyDescent="0.2"/>
    <row r="1509" s="160" customFormat="1" x14ac:dyDescent="0.2"/>
    <row r="1510" s="160" customFormat="1" x14ac:dyDescent="0.2"/>
    <row r="1511" s="160" customFormat="1" x14ac:dyDescent="0.2"/>
    <row r="1512" s="160" customFormat="1" x14ac:dyDescent="0.2"/>
    <row r="1513" s="160" customFormat="1" x14ac:dyDescent="0.2"/>
    <row r="1514" s="160" customFormat="1" x14ac:dyDescent="0.2"/>
    <row r="1515" s="160" customFormat="1" x14ac:dyDescent="0.2"/>
    <row r="1516" s="160" customFormat="1" x14ac:dyDescent="0.2"/>
    <row r="1517" s="160" customFormat="1" x14ac:dyDescent="0.2"/>
    <row r="1518" s="160" customFormat="1" x14ac:dyDescent="0.2"/>
    <row r="1519" s="160" customFormat="1" x14ac:dyDescent="0.2"/>
    <row r="1520" s="160" customFormat="1" x14ac:dyDescent="0.2"/>
    <row r="1521" s="160" customFormat="1" x14ac:dyDescent="0.2"/>
    <row r="1522" s="160" customFormat="1" x14ac:dyDescent="0.2"/>
    <row r="1523" s="160" customFormat="1" x14ac:dyDescent="0.2"/>
    <row r="1524" s="160" customFormat="1" x14ac:dyDescent="0.2"/>
    <row r="1525" s="160" customFormat="1" x14ac:dyDescent="0.2"/>
    <row r="1526" s="160" customFormat="1" x14ac:dyDescent="0.2"/>
    <row r="1527" s="160" customFormat="1" x14ac:dyDescent="0.2"/>
    <row r="1528" s="160" customFormat="1" x14ac:dyDescent="0.2"/>
    <row r="1529" s="160" customFormat="1" x14ac:dyDescent="0.2"/>
    <row r="1530" s="160" customFormat="1" x14ac:dyDescent="0.2"/>
    <row r="1531" s="160" customFormat="1" x14ac:dyDescent="0.2"/>
    <row r="1532" s="160" customFormat="1" x14ac:dyDescent="0.2"/>
    <row r="1533" s="160" customFormat="1" x14ac:dyDescent="0.2"/>
    <row r="1534" s="160" customFormat="1" x14ac:dyDescent="0.2"/>
    <row r="1535" s="160" customFormat="1" x14ac:dyDescent="0.2"/>
    <row r="1536" s="160" customFormat="1" x14ac:dyDescent="0.2"/>
    <row r="1537" s="160" customFormat="1" x14ac:dyDescent="0.2"/>
    <row r="1538" s="160" customFormat="1" x14ac:dyDescent="0.2"/>
    <row r="1539" s="160" customFormat="1" x14ac:dyDescent="0.2"/>
    <row r="1540" s="160" customFormat="1" x14ac:dyDescent="0.2"/>
    <row r="1541" s="160" customFormat="1" x14ac:dyDescent="0.2"/>
    <row r="1542" s="160" customFormat="1" x14ac:dyDescent="0.2"/>
    <row r="1543" s="160" customFormat="1" x14ac:dyDescent="0.2"/>
    <row r="1544" s="160" customFormat="1" x14ac:dyDescent="0.2"/>
    <row r="1545" s="160" customFormat="1" x14ac:dyDescent="0.2"/>
    <row r="1546" s="160" customFormat="1" x14ac:dyDescent="0.2"/>
    <row r="1547" s="160" customFormat="1" x14ac:dyDescent="0.2"/>
    <row r="1548" s="160" customFormat="1" x14ac:dyDescent="0.2"/>
    <row r="1549" s="160" customFormat="1" x14ac:dyDescent="0.2"/>
    <row r="1550" s="160" customFormat="1" x14ac:dyDescent="0.2"/>
    <row r="1551" s="160" customFormat="1" x14ac:dyDescent="0.2"/>
    <row r="1552" s="160" customFormat="1" x14ac:dyDescent="0.2"/>
    <row r="1553" s="160" customFormat="1" x14ac:dyDescent="0.2"/>
    <row r="1554" s="160" customFormat="1" x14ac:dyDescent="0.2"/>
    <row r="1555" s="160" customFormat="1" x14ac:dyDescent="0.2"/>
    <row r="1556" s="160" customFormat="1" x14ac:dyDescent="0.2"/>
    <row r="1557" s="160" customFormat="1" x14ac:dyDescent="0.2"/>
    <row r="1558" s="160" customFormat="1" x14ac:dyDescent="0.2"/>
    <row r="1559" s="160" customFormat="1" x14ac:dyDescent="0.2"/>
    <row r="1560" s="160" customFormat="1" x14ac:dyDescent="0.2"/>
    <row r="1561" s="160" customFormat="1" x14ac:dyDescent="0.2"/>
    <row r="1562" s="160" customFormat="1" x14ac:dyDescent="0.2"/>
    <row r="1563" s="160" customFormat="1" x14ac:dyDescent="0.2"/>
    <row r="1564" s="160" customFormat="1" x14ac:dyDescent="0.2"/>
    <row r="1565" s="160" customFormat="1" x14ac:dyDescent="0.2"/>
    <row r="1566" s="160" customFormat="1" x14ac:dyDescent="0.2"/>
    <row r="1567" s="160" customFormat="1" x14ac:dyDescent="0.2"/>
    <row r="1568" s="160" customFormat="1" x14ac:dyDescent="0.2"/>
    <row r="1569" s="160" customFormat="1" x14ac:dyDescent="0.2"/>
    <row r="1570" s="160" customFormat="1" x14ac:dyDescent="0.2"/>
    <row r="1571" s="160" customFormat="1" x14ac:dyDescent="0.2"/>
    <row r="1572" s="160" customFormat="1" x14ac:dyDescent="0.2"/>
    <row r="1573" s="160" customFormat="1" x14ac:dyDescent="0.2"/>
    <row r="1574" s="160" customFormat="1" x14ac:dyDescent="0.2"/>
    <row r="1575" s="160" customFormat="1" x14ac:dyDescent="0.2"/>
    <row r="1576" s="160" customFormat="1" x14ac:dyDescent="0.2"/>
    <row r="1577" s="160" customFormat="1" x14ac:dyDescent="0.2"/>
    <row r="1578" s="160" customFormat="1" x14ac:dyDescent="0.2"/>
    <row r="1579" s="160" customFormat="1" x14ac:dyDescent="0.2"/>
    <row r="1580" s="160" customFormat="1" x14ac:dyDescent="0.2"/>
    <row r="1581" s="160" customFormat="1" x14ac:dyDescent="0.2"/>
    <row r="1582" s="160" customFormat="1" x14ac:dyDescent="0.2"/>
    <row r="1583" s="160" customFormat="1" x14ac:dyDescent="0.2"/>
    <row r="1584" s="160" customFormat="1" x14ac:dyDescent="0.2"/>
    <row r="1585" s="160" customFormat="1" x14ac:dyDescent="0.2"/>
    <row r="1586" s="160" customFormat="1" x14ac:dyDescent="0.2"/>
    <row r="1587" s="160" customFormat="1" x14ac:dyDescent="0.2"/>
    <row r="1588" s="160" customFormat="1" x14ac:dyDescent="0.2"/>
    <row r="1589" s="160" customFormat="1" x14ac:dyDescent="0.2"/>
    <row r="1590" s="160" customFormat="1" x14ac:dyDescent="0.2"/>
    <row r="1591" s="160" customFormat="1" x14ac:dyDescent="0.2"/>
    <row r="1592" s="160" customFormat="1" x14ac:dyDescent="0.2"/>
    <row r="1593" s="160" customFormat="1" x14ac:dyDescent="0.2"/>
    <row r="1594" s="160" customFormat="1" x14ac:dyDescent="0.2"/>
    <row r="1595" s="160" customFormat="1" x14ac:dyDescent="0.2"/>
    <row r="1596" s="160" customFormat="1" x14ac:dyDescent="0.2"/>
    <row r="1597" s="160" customFormat="1" x14ac:dyDescent="0.2"/>
    <row r="1598" s="160" customFormat="1" x14ac:dyDescent="0.2"/>
    <row r="1599" s="160" customFormat="1" x14ac:dyDescent="0.2"/>
    <row r="1600" s="160" customFormat="1" x14ac:dyDescent="0.2"/>
    <row r="1601" s="160" customFormat="1" x14ac:dyDescent="0.2"/>
    <row r="1602" s="160" customFormat="1" x14ac:dyDescent="0.2"/>
    <row r="1603" s="160" customFormat="1" x14ac:dyDescent="0.2"/>
    <row r="1604" s="160" customFormat="1" x14ac:dyDescent="0.2"/>
    <row r="1605" s="160" customFormat="1" x14ac:dyDescent="0.2"/>
    <row r="1606" s="160" customFormat="1" x14ac:dyDescent="0.2"/>
    <row r="1607" s="160" customFormat="1" x14ac:dyDescent="0.2"/>
    <row r="1608" s="160" customFormat="1" x14ac:dyDescent="0.2"/>
    <row r="1609" s="160" customFormat="1" x14ac:dyDescent="0.2"/>
    <row r="1610" s="160" customFormat="1" x14ac:dyDescent="0.2"/>
    <row r="1611" s="160" customFormat="1" x14ac:dyDescent="0.2"/>
    <row r="1612" s="160" customFormat="1" x14ac:dyDescent="0.2"/>
    <row r="1613" s="160" customFormat="1" x14ac:dyDescent="0.2"/>
    <row r="1614" s="160" customFormat="1" x14ac:dyDescent="0.2"/>
    <row r="1615" s="160" customFormat="1" x14ac:dyDescent="0.2"/>
    <row r="1616" s="160" customFormat="1" x14ac:dyDescent="0.2"/>
    <row r="1617" s="160" customFormat="1" x14ac:dyDescent="0.2"/>
    <row r="1618" s="160" customFormat="1" x14ac:dyDescent="0.2"/>
    <row r="1619" s="160" customFormat="1" x14ac:dyDescent="0.2"/>
    <row r="1620" s="160" customFormat="1" x14ac:dyDescent="0.2"/>
    <row r="1621" s="160" customFormat="1" x14ac:dyDescent="0.2"/>
    <row r="1622" s="160" customFormat="1" x14ac:dyDescent="0.2"/>
    <row r="1623" s="160" customFormat="1" x14ac:dyDescent="0.2"/>
    <row r="1624" s="160" customFormat="1" x14ac:dyDescent="0.2"/>
    <row r="1625" s="160" customFormat="1" x14ac:dyDescent="0.2"/>
    <row r="1626" s="160" customFormat="1" x14ac:dyDescent="0.2"/>
    <row r="1627" s="160" customFormat="1" x14ac:dyDescent="0.2"/>
    <row r="1628" s="160" customFormat="1" x14ac:dyDescent="0.2"/>
    <row r="1629" s="160" customFormat="1" x14ac:dyDescent="0.2"/>
    <row r="1630" s="160" customFormat="1" x14ac:dyDescent="0.2"/>
    <row r="1631" s="160" customFormat="1" x14ac:dyDescent="0.2"/>
    <row r="1632" s="160" customFormat="1" x14ac:dyDescent="0.2"/>
    <row r="1633" s="160" customFormat="1" x14ac:dyDescent="0.2"/>
    <row r="1634" s="160" customFormat="1" x14ac:dyDescent="0.2"/>
    <row r="1635" s="160" customFormat="1" x14ac:dyDescent="0.2"/>
    <row r="1636" s="160" customFormat="1" x14ac:dyDescent="0.2"/>
    <row r="1637" s="160" customFormat="1" x14ac:dyDescent="0.2"/>
    <row r="1638" s="160" customFormat="1" x14ac:dyDescent="0.2"/>
    <row r="1639" s="160" customFormat="1" x14ac:dyDescent="0.2"/>
    <row r="1640" s="160" customFormat="1" x14ac:dyDescent="0.2"/>
    <row r="1641" s="160" customFormat="1" x14ac:dyDescent="0.2"/>
    <row r="1642" s="160" customFormat="1" x14ac:dyDescent="0.2"/>
    <row r="1643" s="160" customFormat="1" x14ac:dyDescent="0.2"/>
    <row r="1644" s="160" customFormat="1" x14ac:dyDescent="0.2"/>
    <row r="1645" s="160" customFormat="1" x14ac:dyDescent="0.2"/>
    <row r="1646" s="160" customFormat="1" x14ac:dyDescent="0.2"/>
    <row r="1647" s="160" customFormat="1" x14ac:dyDescent="0.2"/>
    <row r="1648" s="160" customFormat="1" x14ac:dyDescent="0.2"/>
    <row r="1649" s="160" customFormat="1" x14ac:dyDescent="0.2"/>
    <row r="1650" s="160" customFormat="1" x14ac:dyDescent="0.2"/>
    <row r="1651" s="160" customFormat="1" x14ac:dyDescent="0.2"/>
    <row r="1652" s="160" customFormat="1" x14ac:dyDescent="0.2"/>
    <row r="1653" s="160" customFormat="1" x14ac:dyDescent="0.2"/>
    <row r="1654" s="160" customFormat="1" x14ac:dyDescent="0.2"/>
    <row r="1655" s="160" customFormat="1" x14ac:dyDescent="0.2"/>
    <row r="1656" s="160" customFormat="1" x14ac:dyDescent="0.2"/>
    <row r="1657" s="160" customFormat="1" x14ac:dyDescent="0.2"/>
    <row r="1658" s="160" customFormat="1" x14ac:dyDescent="0.2"/>
    <row r="1659" s="160" customFormat="1" x14ac:dyDescent="0.2"/>
    <row r="1660" s="160" customFormat="1" x14ac:dyDescent="0.2"/>
    <row r="1661" s="160" customFormat="1" x14ac:dyDescent="0.2"/>
    <row r="1662" s="160" customFormat="1" x14ac:dyDescent="0.2"/>
    <row r="1663" s="160" customFormat="1" x14ac:dyDescent="0.2"/>
    <row r="1664" s="160" customFormat="1" x14ac:dyDescent="0.2"/>
    <row r="1665" s="160" customFormat="1" x14ac:dyDescent="0.2"/>
    <row r="1666" s="160" customFormat="1" x14ac:dyDescent="0.2"/>
    <row r="1667" s="160" customFormat="1" x14ac:dyDescent="0.2"/>
    <row r="1668" s="160" customFormat="1" x14ac:dyDescent="0.2"/>
    <row r="1669" s="160" customFormat="1" x14ac:dyDescent="0.2"/>
    <row r="1670" s="160" customFormat="1" x14ac:dyDescent="0.2"/>
    <row r="1671" s="160" customFormat="1" x14ac:dyDescent="0.2"/>
    <row r="1672" s="160" customFormat="1" x14ac:dyDescent="0.2"/>
    <row r="1673" s="160" customFormat="1" x14ac:dyDescent="0.2"/>
    <row r="1674" s="160" customFormat="1" x14ac:dyDescent="0.2"/>
    <row r="1675" s="160" customFormat="1" x14ac:dyDescent="0.2"/>
    <row r="1676" s="160" customFormat="1" x14ac:dyDescent="0.2"/>
    <row r="1677" s="160" customFormat="1" x14ac:dyDescent="0.2"/>
    <row r="1678" s="160" customFormat="1" x14ac:dyDescent="0.2"/>
    <row r="1679" s="160" customFormat="1" x14ac:dyDescent="0.2"/>
    <row r="1680" s="160" customFormat="1" x14ac:dyDescent="0.2"/>
    <row r="1681" s="160" customFormat="1" x14ac:dyDescent="0.2"/>
    <row r="1682" s="160" customFormat="1" x14ac:dyDescent="0.2"/>
    <row r="1683" s="160" customFormat="1" x14ac:dyDescent="0.2"/>
    <row r="1684" s="160" customFormat="1" x14ac:dyDescent="0.2"/>
    <row r="1685" s="160" customFormat="1" x14ac:dyDescent="0.2"/>
    <row r="1686" s="160" customFormat="1" x14ac:dyDescent="0.2"/>
    <row r="1687" s="160" customFormat="1" x14ac:dyDescent="0.2"/>
    <row r="1688" s="160" customFormat="1" x14ac:dyDescent="0.2"/>
    <row r="1689" s="160" customFormat="1" x14ac:dyDescent="0.2"/>
    <row r="1690" s="160" customFormat="1" x14ac:dyDescent="0.2"/>
    <row r="1691" s="160" customFormat="1" x14ac:dyDescent="0.2"/>
    <row r="1692" s="160" customFormat="1" x14ac:dyDescent="0.2"/>
    <row r="1693" s="160" customFormat="1" x14ac:dyDescent="0.2"/>
    <row r="1694" s="160" customFormat="1" x14ac:dyDescent="0.2"/>
    <row r="1695" s="160" customFormat="1" x14ac:dyDescent="0.2"/>
    <row r="1696" s="160" customFormat="1" x14ac:dyDescent="0.2"/>
    <row r="1697" s="160" customFormat="1" x14ac:dyDescent="0.2"/>
    <row r="1698" s="160" customFormat="1" x14ac:dyDescent="0.2"/>
    <row r="1699" s="160" customFormat="1" x14ac:dyDescent="0.2"/>
    <row r="1700" s="160" customFormat="1" x14ac:dyDescent="0.2"/>
    <row r="1701" s="160" customFormat="1" x14ac:dyDescent="0.2"/>
    <row r="1702" s="160" customFormat="1" x14ac:dyDescent="0.2"/>
    <row r="1703" s="160" customFormat="1" x14ac:dyDescent="0.2"/>
    <row r="1704" s="160" customFormat="1" x14ac:dyDescent="0.2"/>
    <row r="1705" s="160" customFormat="1" x14ac:dyDescent="0.2"/>
    <row r="1706" s="160" customFormat="1" x14ac:dyDescent="0.2"/>
    <row r="1707" s="160" customFormat="1" x14ac:dyDescent="0.2"/>
    <row r="1708" s="160" customFormat="1" x14ac:dyDescent="0.2"/>
    <row r="1709" s="160" customFormat="1" x14ac:dyDescent="0.2"/>
    <row r="1710" s="160" customFormat="1" x14ac:dyDescent="0.2"/>
    <row r="1711" s="160" customFormat="1" x14ac:dyDescent="0.2"/>
    <row r="1712" s="160" customFormat="1" x14ac:dyDescent="0.2"/>
    <row r="1713" s="160" customFormat="1" x14ac:dyDescent="0.2"/>
    <row r="1714" s="160" customFormat="1" x14ac:dyDescent="0.2"/>
    <row r="1715" s="160" customFormat="1" x14ac:dyDescent="0.2"/>
    <row r="1716" s="160" customFormat="1" x14ac:dyDescent="0.2"/>
    <row r="1717" s="160" customFormat="1" x14ac:dyDescent="0.2"/>
    <row r="1718" s="160" customFormat="1" x14ac:dyDescent="0.2"/>
    <row r="1719" s="160" customFormat="1" x14ac:dyDescent="0.2"/>
    <row r="1720" s="160" customFormat="1" x14ac:dyDescent="0.2"/>
    <row r="1721" s="160" customFormat="1" x14ac:dyDescent="0.2"/>
    <row r="1722" s="160" customFormat="1" x14ac:dyDescent="0.2"/>
    <row r="1723" s="160" customFormat="1" x14ac:dyDescent="0.2"/>
    <row r="1724" s="160" customFormat="1" x14ac:dyDescent="0.2"/>
    <row r="1725" s="160" customFormat="1" x14ac:dyDescent="0.2"/>
    <row r="1726" s="160" customFormat="1" x14ac:dyDescent="0.2"/>
    <row r="1727" s="160" customFormat="1" x14ac:dyDescent="0.2"/>
    <row r="1728" s="160" customFormat="1" x14ac:dyDescent="0.2"/>
    <row r="1729" s="160" customFormat="1" x14ac:dyDescent="0.2"/>
    <row r="1730" s="160" customFormat="1" x14ac:dyDescent="0.2"/>
    <row r="1731" s="160" customFormat="1" x14ac:dyDescent="0.2"/>
    <row r="1732" s="160" customFormat="1" x14ac:dyDescent="0.2"/>
    <row r="1733" s="160" customFormat="1" x14ac:dyDescent="0.2"/>
    <row r="1734" s="160" customFormat="1" x14ac:dyDescent="0.2"/>
    <row r="1735" s="160" customFormat="1" x14ac:dyDescent="0.2"/>
    <row r="1736" s="160" customFormat="1" x14ac:dyDescent="0.2"/>
    <row r="1737" s="160" customFormat="1" x14ac:dyDescent="0.2"/>
    <row r="1738" s="160" customFormat="1" x14ac:dyDescent="0.2"/>
    <row r="1739" s="160" customFormat="1" x14ac:dyDescent="0.2"/>
    <row r="1740" s="160" customFormat="1" x14ac:dyDescent="0.2"/>
    <row r="1741" s="160" customFormat="1" x14ac:dyDescent="0.2"/>
    <row r="1742" s="160" customFormat="1" x14ac:dyDescent="0.2"/>
    <row r="1743" s="160" customFormat="1" x14ac:dyDescent="0.2"/>
    <row r="1744" s="160" customFormat="1" x14ac:dyDescent="0.2"/>
    <row r="1745" s="160" customFormat="1" x14ac:dyDescent="0.2"/>
    <row r="1746" s="160" customFormat="1" x14ac:dyDescent="0.2"/>
    <row r="1747" s="160" customFormat="1" x14ac:dyDescent="0.2"/>
    <row r="1748" s="160" customFormat="1" x14ac:dyDescent="0.2"/>
    <row r="1749" s="160" customFormat="1" x14ac:dyDescent="0.2"/>
    <row r="1750" s="160" customFormat="1" x14ac:dyDescent="0.2"/>
    <row r="1751" s="160" customFormat="1" x14ac:dyDescent="0.2"/>
    <row r="1752" s="160" customFormat="1" x14ac:dyDescent="0.2"/>
    <row r="1753" s="160" customFormat="1" x14ac:dyDescent="0.2"/>
    <row r="1754" s="160" customFormat="1" x14ac:dyDescent="0.2"/>
    <row r="1755" s="160" customFormat="1" x14ac:dyDescent="0.2"/>
    <row r="1756" s="160" customFormat="1" x14ac:dyDescent="0.2"/>
    <row r="1757" s="160" customFormat="1" x14ac:dyDescent="0.2"/>
    <row r="1758" s="160" customFormat="1" x14ac:dyDescent="0.2"/>
    <row r="1759" s="160" customFormat="1" x14ac:dyDescent="0.2"/>
    <row r="1760" s="160" customFormat="1" x14ac:dyDescent="0.2"/>
    <row r="1761" s="160" customFormat="1" x14ac:dyDescent="0.2"/>
    <row r="1762" s="160" customFormat="1" x14ac:dyDescent="0.2"/>
    <row r="1763" s="160" customFormat="1" x14ac:dyDescent="0.2"/>
    <row r="1764" s="160" customFormat="1" x14ac:dyDescent="0.2"/>
    <row r="1765" s="160" customFormat="1" x14ac:dyDescent="0.2"/>
    <row r="1766" s="160" customFormat="1" x14ac:dyDescent="0.2"/>
    <row r="1767" s="160" customFormat="1" x14ac:dyDescent="0.2"/>
    <row r="1768" s="160" customFormat="1" x14ac:dyDescent="0.2"/>
    <row r="1769" s="160" customFormat="1" x14ac:dyDescent="0.2"/>
    <row r="1770" s="160" customFormat="1" x14ac:dyDescent="0.2"/>
    <row r="1771" s="160" customFormat="1" x14ac:dyDescent="0.2"/>
    <row r="1772" s="160" customFormat="1" x14ac:dyDescent="0.2"/>
    <row r="1773" s="160" customFormat="1" x14ac:dyDescent="0.2"/>
    <row r="1774" s="160" customFormat="1" x14ac:dyDescent="0.2"/>
    <row r="1775" s="160" customFormat="1" x14ac:dyDescent="0.2"/>
    <row r="1776" s="160" customFormat="1" x14ac:dyDescent="0.2"/>
    <row r="1777" s="160" customFormat="1" x14ac:dyDescent="0.2"/>
    <row r="1778" s="160" customFormat="1" x14ac:dyDescent="0.2"/>
    <row r="1779" s="160" customFormat="1" x14ac:dyDescent="0.2"/>
    <row r="1780" s="160" customFormat="1" x14ac:dyDescent="0.2"/>
    <row r="1781" s="160" customFormat="1" x14ac:dyDescent="0.2"/>
    <row r="1782" s="160" customFormat="1" x14ac:dyDescent="0.2"/>
    <row r="1783" s="160" customFormat="1" x14ac:dyDescent="0.2"/>
    <row r="1784" s="160" customFormat="1" x14ac:dyDescent="0.2"/>
    <row r="1785" s="160" customFormat="1" x14ac:dyDescent="0.2"/>
    <row r="1786" s="160" customFormat="1" x14ac:dyDescent="0.2"/>
    <row r="1787" s="160" customFormat="1" x14ac:dyDescent="0.2"/>
    <row r="1788" s="160" customFormat="1" x14ac:dyDescent="0.2"/>
    <row r="1789" s="160" customFormat="1" x14ac:dyDescent="0.2"/>
    <row r="1790" s="160" customFormat="1" x14ac:dyDescent="0.2"/>
    <row r="1791" s="160" customFormat="1" x14ac:dyDescent="0.2"/>
    <row r="1792" s="160" customFormat="1" x14ac:dyDescent="0.2"/>
    <row r="1793" s="160" customFormat="1" x14ac:dyDescent="0.2"/>
    <row r="1794" s="160" customFormat="1" x14ac:dyDescent="0.2"/>
    <row r="1795" s="160" customFormat="1" x14ac:dyDescent="0.2"/>
    <row r="1796" s="160" customFormat="1" x14ac:dyDescent="0.2"/>
    <row r="1797" s="160" customFormat="1" x14ac:dyDescent="0.2"/>
    <row r="1798" s="160" customFormat="1" x14ac:dyDescent="0.2"/>
    <row r="1799" s="160" customFormat="1" x14ac:dyDescent="0.2"/>
    <row r="1800" s="160" customFormat="1" x14ac:dyDescent="0.2"/>
    <row r="1801" s="160" customFormat="1" x14ac:dyDescent="0.2"/>
    <row r="1802" s="160" customFormat="1" x14ac:dyDescent="0.2"/>
    <row r="1803" s="160" customFormat="1" x14ac:dyDescent="0.2"/>
    <row r="1804" s="160" customFormat="1" x14ac:dyDescent="0.2"/>
    <row r="1805" s="160" customFormat="1" x14ac:dyDescent="0.2"/>
    <row r="1806" s="160" customFormat="1" x14ac:dyDescent="0.2"/>
    <row r="1807" s="160" customFormat="1" x14ac:dyDescent="0.2"/>
    <row r="1808" s="160" customFormat="1" x14ac:dyDescent="0.2"/>
    <row r="1809" s="160" customFormat="1" x14ac:dyDescent="0.2"/>
    <row r="1810" s="160" customFormat="1" x14ac:dyDescent="0.2"/>
    <row r="1811" s="160" customFormat="1" x14ac:dyDescent="0.2"/>
    <row r="1812" s="160" customFormat="1" x14ac:dyDescent="0.2"/>
    <row r="1813" s="160" customFormat="1" x14ac:dyDescent="0.2"/>
    <row r="1814" s="160" customFormat="1" x14ac:dyDescent="0.2"/>
    <row r="1815" s="160" customFormat="1" x14ac:dyDescent="0.2"/>
    <row r="1816" s="160" customFormat="1" x14ac:dyDescent="0.2"/>
    <row r="1817" s="160" customFormat="1" x14ac:dyDescent="0.2"/>
    <row r="1818" s="160" customFormat="1" x14ac:dyDescent="0.2"/>
    <row r="1819" s="160" customFormat="1" x14ac:dyDescent="0.2"/>
    <row r="1820" s="160" customFormat="1" x14ac:dyDescent="0.2"/>
    <row r="1821" s="160" customFormat="1" x14ac:dyDescent="0.2"/>
    <row r="1822" s="160" customFormat="1" x14ac:dyDescent="0.2"/>
    <row r="1823" s="160" customFormat="1" x14ac:dyDescent="0.2"/>
    <row r="1824" s="160" customFormat="1" x14ac:dyDescent="0.2"/>
    <row r="1825" s="160" customFormat="1" x14ac:dyDescent="0.2"/>
    <row r="1826" s="160" customFormat="1" x14ac:dyDescent="0.2"/>
    <row r="1827" s="160" customFormat="1" x14ac:dyDescent="0.2"/>
    <row r="1828" s="160" customFormat="1" x14ac:dyDescent="0.2"/>
    <row r="1829" s="160" customFormat="1" x14ac:dyDescent="0.2"/>
    <row r="1830" s="160" customFormat="1" x14ac:dyDescent="0.2"/>
    <row r="1831" s="160" customFormat="1" x14ac:dyDescent="0.2"/>
    <row r="1832" s="160" customFormat="1" x14ac:dyDescent="0.2"/>
    <row r="1833" s="160" customFormat="1" x14ac:dyDescent="0.2"/>
    <row r="1834" s="160" customFormat="1" x14ac:dyDescent="0.2"/>
    <row r="1835" s="160" customFormat="1" x14ac:dyDescent="0.2"/>
    <row r="1836" s="160" customFormat="1" x14ac:dyDescent="0.2"/>
    <row r="1837" s="160" customFormat="1" x14ac:dyDescent="0.2"/>
    <row r="1838" s="160" customFormat="1" x14ac:dyDescent="0.2"/>
    <row r="1839" s="160" customFormat="1" x14ac:dyDescent="0.2"/>
    <row r="1840" s="160" customFormat="1" x14ac:dyDescent="0.2"/>
    <row r="1841" s="160" customFormat="1" x14ac:dyDescent="0.2"/>
    <row r="1842" s="160" customFormat="1" x14ac:dyDescent="0.2"/>
    <row r="1843" s="160" customFormat="1" x14ac:dyDescent="0.2"/>
    <row r="1844" s="160" customFormat="1" x14ac:dyDescent="0.2"/>
    <row r="1845" s="160" customFormat="1" x14ac:dyDescent="0.2"/>
    <row r="1846" s="160" customFormat="1" x14ac:dyDescent="0.2"/>
    <row r="1847" s="160" customFormat="1" x14ac:dyDescent="0.2"/>
    <row r="1848" s="160" customFormat="1" x14ac:dyDescent="0.2"/>
    <row r="1849" s="160" customFormat="1" x14ac:dyDescent="0.2"/>
    <row r="1850" s="160" customFormat="1" x14ac:dyDescent="0.2"/>
    <row r="1851" s="160" customFormat="1" x14ac:dyDescent="0.2"/>
    <row r="1852" s="160" customFormat="1" x14ac:dyDescent="0.2"/>
    <row r="1853" s="160" customFormat="1" x14ac:dyDescent="0.2"/>
    <row r="1854" s="160" customFormat="1" x14ac:dyDescent="0.2"/>
    <row r="1855" s="160" customFormat="1" x14ac:dyDescent="0.2"/>
    <row r="1856" s="160" customFormat="1" x14ac:dyDescent="0.2"/>
    <row r="1857" s="160" customFormat="1" x14ac:dyDescent="0.2"/>
    <row r="1858" s="160" customFormat="1" x14ac:dyDescent="0.2"/>
    <row r="1859" s="160" customFormat="1" x14ac:dyDescent="0.2"/>
    <row r="1860" s="160" customFormat="1" x14ac:dyDescent="0.2"/>
    <row r="1861" s="160" customFormat="1" x14ac:dyDescent="0.2"/>
    <row r="1862" s="160" customFormat="1" x14ac:dyDescent="0.2"/>
    <row r="1863" s="160" customFormat="1" x14ac:dyDescent="0.2"/>
    <row r="1864" s="160" customFormat="1" x14ac:dyDescent="0.2"/>
    <row r="1865" s="160" customFormat="1" x14ac:dyDescent="0.2"/>
    <row r="1866" s="160" customFormat="1" x14ac:dyDescent="0.2"/>
    <row r="1867" s="160" customFormat="1" x14ac:dyDescent="0.2"/>
    <row r="1868" s="160" customFormat="1" x14ac:dyDescent="0.2"/>
    <row r="1869" s="160" customFormat="1" x14ac:dyDescent="0.2"/>
    <row r="1870" s="160" customFormat="1" x14ac:dyDescent="0.2"/>
    <row r="1871" s="160" customFormat="1" x14ac:dyDescent="0.2"/>
    <row r="1872" s="160" customFormat="1" x14ac:dyDescent="0.2"/>
    <row r="1873" s="160" customFormat="1" x14ac:dyDescent="0.2"/>
    <row r="1874" s="160" customFormat="1" x14ac:dyDescent="0.2"/>
    <row r="1875" s="160" customFormat="1" x14ac:dyDescent="0.2"/>
    <row r="1876" s="160" customFormat="1" x14ac:dyDescent="0.2"/>
    <row r="1877" s="160" customFormat="1" x14ac:dyDescent="0.2"/>
    <row r="1878" s="160" customFormat="1" x14ac:dyDescent="0.2"/>
    <row r="1879" s="160" customFormat="1" x14ac:dyDescent="0.2"/>
    <row r="1880" s="160" customFormat="1" x14ac:dyDescent="0.2"/>
    <row r="1881" s="160" customFormat="1" x14ac:dyDescent="0.2"/>
    <row r="1882" s="160" customFormat="1" x14ac:dyDescent="0.2"/>
    <row r="1883" s="160" customFormat="1" x14ac:dyDescent="0.2"/>
    <row r="1884" s="160" customFormat="1" x14ac:dyDescent="0.2"/>
    <row r="1885" s="160" customFormat="1" x14ac:dyDescent="0.2"/>
    <row r="1886" s="160" customFormat="1" x14ac:dyDescent="0.2"/>
    <row r="1887" s="160" customFormat="1" x14ac:dyDescent="0.2"/>
    <row r="1888" s="160" customFormat="1" x14ac:dyDescent="0.2"/>
    <row r="1889" s="160" customFormat="1" x14ac:dyDescent="0.2"/>
    <row r="1890" s="160" customFormat="1" x14ac:dyDescent="0.2"/>
    <row r="1891" s="160" customFormat="1" x14ac:dyDescent="0.2"/>
    <row r="1892" s="160" customFormat="1" x14ac:dyDescent="0.2"/>
    <row r="1893" s="160" customFormat="1" x14ac:dyDescent="0.2"/>
    <row r="1894" s="160" customFormat="1" x14ac:dyDescent="0.2"/>
    <row r="1895" s="160" customFormat="1" x14ac:dyDescent="0.2"/>
    <row r="1896" s="160" customFormat="1" x14ac:dyDescent="0.2"/>
    <row r="1897" s="160" customFormat="1" x14ac:dyDescent="0.2"/>
    <row r="1898" s="160" customFormat="1" x14ac:dyDescent="0.2"/>
    <row r="1899" s="160" customFormat="1" x14ac:dyDescent="0.2"/>
    <row r="1900" s="160" customFormat="1" x14ac:dyDescent="0.2"/>
    <row r="1901" s="160" customFormat="1" x14ac:dyDescent="0.2"/>
    <row r="1902" s="160" customFormat="1" x14ac:dyDescent="0.2"/>
    <row r="1903" s="160" customFormat="1" x14ac:dyDescent="0.2"/>
    <row r="1904" s="160" customFormat="1" x14ac:dyDescent="0.2"/>
    <row r="1905" s="160" customFormat="1" x14ac:dyDescent="0.2"/>
    <row r="1906" s="160" customFormat="1" x14ac:dyDescent="0.2"/>
    <row r="1907" s="160" customFormat="1" x14ac:dyDescent="0.2"/>
    <row r="1908" s="160" customFormat="1" x14ac:dyDescent="0.2"/>
    <row r="1909" s="160" customFormat="1" x14ac:dyDescent="0.2"/>
    <row r="1910" s="160" customFormat="1" x14ac:dyDescent="0.2"/>
    <row r="1911" s="160" customFormat="1" x14ac:dyDescent="0.2"/>
    <row r="1912" s="160" customFormat="1" x14ac:dyDescent="0.2"/>
    <row r="1913" s="160" customFormat="1" x14ac:dyDescent="0.2"/>
    <row r="1914" s="160" customFormat="1" x14ac:dyDescent="0.2"/>
    <row r="1915" s="160" customFormat="1" x14ac:dyDescent="0.2"/>
    <row r="1916" s="160" customFormat="1" x14ac:dyDescent="0.2"/>
    <row r="1917" s="160" customFormat="1" x14ac:dyDescent="0.2"/>
    <row r="1918" s="160" customFormat="1" x14ac:dyDescent="0.2"/>
    <row r="1919" s="160" customFormat="1" x14ac:dyDescent="0.2"/>
    <row r="1920" s="160" customFormat="1" x14ac:dyDescent="0.2"/>
    <row r="1921" s="160" customFormat="1" x14ac:dyDescent="0.2"/>
    <row r="1922" s="160" customFormat="1" x14ac:dyDescent="0.2"/>
    <row r="1923" s="160" customFormat="1" x14ac:dyDescent="0.2"/>
    <row r="1924" s="160" customFormat="1" x14ac:dyDescent="0.2"/>
    <row r="1925" s="160" customFormat="1" x14ac:dyDescent="0.2"/>
    <row r="1926" s="160" customFormat="1" x14ac:dyDescent="0.2"/>
    <row r="1927" s="160" customFormat="1" x14ac:dyDescent="0.2"/>
    <row r="1928" s="160" customFormat="1" x14ac:dyDescent="0.2"/>
    <row r="1929" s="160" customFormat="1" x14ac:dyDescent="0.2"/>
    <row r="1930" s="160" customFormat="1" x14ac:dyDescent="0.2"/>
    <row r="1931" s="160" customFormat="1" x14ac:dyDescent="0.2"/>
    <row r="1932" s="160" customFormat="1" x14ac:dyDescent="0.2"/>
    <row r="1933" s="160" customFormat="1" x14ac:dyDescent="0.2"/>
    <row r="1934" s="160" customFormat="1" x14ac:dyDescent="0.2"/>
    <row r="1935" s="160" customFormat="1" x14ac:dyDescent="0.2"/>
    <row r="1936" s="160" customFormat="1" x14ac:dyDescent="0.2"/>
    <row r="1937" s="160" customFormat="1" x14ac:dyDescent="0.2"/>
    <row r="1938" s="160" customFormat="1" x14ac:dyDescent="0.2"/>
    <row r="1939" s="160" customFormat="1" x14ac:dyDescent="0.2"/>
    <row r="1940" s="160" customFormat="1" x14ac:dyDescent="0.2"/>
    <row r="1941" s="160" customFormat="1" x14ac:dyDescent="0.2"/>
    <row r="1942" s="160" customFormat="1" x14ac:dyDescent="0.2"/>
    <row r="1943" s="160" customFormat="1" x14ac:dyDescent="0.2"/>
    <row r="1944" s="160" customFormat="1" x14ac:dyDescent="0.2"/>
    <row r="1945" s="160" customFormat="1" x14ac:dyDescent="0.2"/>
    <row r="1946" s="160" customFormat="1" x14ac:dyDescent="0.2"/>
    <row r="1947" s="160" customFormat="1" x14ac:dyDescent="0.2"/>
    <row r="1948" s="160" customFormat="1" x14ac:dyDescent="0.2"/>
    <row r="1949" s="160" customFormat="1" x14ac:dyDescent="0.2"/>
    <row r="1950" s="160" customFormat="1" x14ac:dyDescent="0.2"/>
    <row r="1951" s="160" customFormat="1" x14ac:dyDescent="0.2"/>
    <row r="1952" s="160" customFormat="1" x14ac:dyDescent="0.2"/>
    <row r="1953" s="160" customFormat="1" x14ac:dyDescent="0.2"/>
    <row r="1954" s="160" customFormat="1" x14ac:dyDescent="0.2"/>
    <row r="1955" s="160" customFormat="1" x14ac:dyDescent="0.2"/>
    <row r="1956" s="160" customFormat="1" x14ac:dyDescent="0.2"/>
    <row r="1957" s="160" customFormat="1" x14ac:dyDescent="0.2"/>
    <row r="1958" s="160" customFormat="1" x14ac:dyDescent="0.2"/>
    <row r="1959" s="160" customFormat="1" x14ac:dyDescent="0.2"/>
    <row r="1960" s="160" customFormat="1" x14ac:dyDescent="0.2"/>
    <row r="1961" s="160" customFormat="1" x14ac:dyDescent="0.2"/>
    <row r="1962" s="160" customFormat="1" x14ac:dyDescent="0.2"/>
    <row r="1963" s="160" customFormat="1" x14ac:dyDescent="0.2"/>
    <row r="1964" s="160" customFormat="1" x14ac:dyDescent="0.2"/>
    <row r="1965" s="160" customFormat="1" x14ac:dyDescent="0.2"/>
    <row r="1966" s="160" customFormat="1" x14ac:dyDescent="0.2"/>
    <row r="1967" s="160" customFormat="1" x14ac:dyDescent="0.2"/>
    <row r="1968" s="160" customFormat="1" x14ac:dyDescent="0.2"/>
    <row r="1969" s="160" customFormat="1" x14ac:dyDescent="0.2"/>
    <row r="1970" s="160" customFormat="1" x14ac:dyDescent="0.2"/>
    <row r="1971" s="160" customFormat="1" x14ac:dyDescent="0.2"/>
    <row r="1972" s="160" customFormat="1" x14ac:dyDescent="0.2"/>
    <row r="1973" s="160" customFormat="1" x14ac:dyDescent="0.2"/>
    <row r="1974" s="160" customFormat="1" x14ac:dyDescent="0.2"/>
    <row r="1975" s="160" customFormat="1" x14ac:dyDescent="0.2"/>
    <row r="1976" s="160" customFormat="1" x14ac:dyDescent="0.2"/>
    <row r="1977" s="160" customFormat="1" x14ac:dyDescent="0.2"/>
    <row r="1978" s="160" customFormat="1" x14ac:dyDescent="0.2"/>
    <row r="1979" s="160" customFormat="1" x14ac:dyDescent="0.2"/>
    <row r="1980" s="160" customFormat="1" x14ac:dyDescent="0.2"/>
    <row r="1981" s="160" customFormat="1" x14ac:dyDescent="0.2"/>
    <row r="1982" s="160" customFormat="1" x14ac:dyDescent="0.2"/>
    <row r="1983" s="160" customFormat="1" x14ac:dyDescent="0.2"/>
    <row r="1984" s="160" customFormat="1" x14ac:dyDescent="0.2"/>
    <row r="1985" s="160" customFormat="1" x14ac:dyDescent="0.2"/>
    <row r="1986" s="160" customFormat="1" x14ac:dyDescent="0.2"/>
    <row r="1987" s="160" customFormat="1" x14ac:dyDescent="0.2"/>
    <row r="1988" s="160" customFormat="1" x14ac:dyDescent="0.2"/>
    <row r="1989" s="160" customFormat="1" x14ac:dyDescent="0.2"/>
    <row r="1990" s="160" customFormat="1" x14ac:dyDescent="0.2"/>
    <row r="1991" s="160" customFormat="1" x14ac:dyDescent="0.2"/>
    <row r="1992" s="160" customFormat="1" x14ac:dyDescent="0.2"/>
    <row r="1993" s="160" customFormat="1" x14ac:dyDescent="0.2"/>
    <row r="1994" s="160" customFormat="1" x14ac:dyDescent="0.2"/>
    <row r="1995" s="160" customFormat="1" x14ac:dyDescent="0.2"/>
    <row r="1996" s="160" customFormat="1" x14ac:dyDescent="0.2"/>
    <row r="1997" s="160" customFormat="1" x14ac:dyDescent="0.2"/>
    <row r="1998" s="160" customFormat="1" x14ac:dyDescent="0.2"/>
    <row r="1999" s="160" customFormat="1" x14ac:dyDescent="0.2"/>
    <row r="2000" s="160" customFormat="1" x14ac:dyDescent="0.2"/>
    <row r="2001" s="160" customFormat="1" x14ac:dyDescent="0.2"/>
    <row r="2002" s="160" customFormat="1" x14ac:dyDescent="0.2"/>
    <row r="2003" s="160" customFormat="1" x14ac:dyDescent="0.2"/>
    <row r="2004" s="160" customFormat="1" x14ac:dyDescent="0.2"/>
    <row r="2005" s="160" customFormat="1" x14ac:dyDescent="0.2"/>
    <row r="2006" s="160" customFormat="1" x14ac:dyDescent="0.2"/>
    <row r="2007" s="160" customFormat="1" x14ac:dyDescent="0.2"/>
    <row r="2008" s="160" customFormat="1" x14ac:dyDescent="0.2"/>
    <row r="2009" s="160" customFormat="1" x14ac:dyDescent="0.2"/>
    <row r="2010" s="160" customFormat="1" x14ac:dyDescent="0.2"/>
    <row r="2011" s="160" customFormat="1" x14ac:dyDescent="0.2"/>
    <row r="2012" s="160" customFormat="1" x14ac:dyDescent="0.2"/>
    <row r="2013" s="160" customFormat="1" x14ac:dyDescent="0.2"/>
    <row r="2014" s="160" customFormat="1" x14ac:dyDescent="0.2"/>
    <row r="2015" s="160" customFormat="1" x14ac:dyDescent="0.2"/>
    <row r="2016" s="160" customFormat="1" x14ac:dyDescent="0.2"/>
    <row r="2017" s="160" customFormat="1" x14ac:dyDescent="0.2"/>
    <row r="2018" s="160" customFormat="1" x14ac:dyDescent="0.2"/>
    <row r="2019" s="160" customFormat="1" x14ac:dyDescent="0.2"/>
    <row r="2020" s="160" customFormat="1" x14ac:dyDescent="0.2"/>
    <row r="2021" s="160" customFormat="1" x14ac:dyDescent="0.2"/>
    <row r="2022" s="160" customFormat="1" x14ac:dyDescent="0.2"/>
    <row r="2023" s="160" customFormat="1" x14ac:dyDescent="0.2"/>
    <row r="2024" s="160" customFormat="1" x14ac:dyDescent="0.2"/>
    <row r="2025" s="160" customFormat="1" x14ac:dyDescent="0.2"/>
    <row r="2026" s="160" customFormat="1" x14ac:dyDescent="0.2"/>
    <row r="2027" s="160" customFormat="1" x14ac:dyDescent="0.2"/>
    <row r="2028" s="160" customFormat="1" x14ac:dyDescent="0.2"/>
    <row r="2029" s="160" customFormat="1" x14ac:dyDescent="0.2"/>
    <row r="2030" s="160" customFormat="1" x14ac:dyDescent="0.2"/>
    <row r="2031" s="160" customFormat="1" x14ac:dyDescent="0.2"/>
    <row r="2032" s="160" customFormat="1" x14ac:dyDescent="0.2"/>
    <row r="2033" s="160" customFormat="1" x14ac:dyDescent="0.2"/>
    <row r="2034" s="160" customFormat="1" x14ac:dyDescent="0.2"/>
    <row r="2035" s="160" customFormat="1" x14ac:dyDescent="0.2"/>
    <row r="2036" s="160" customFormat="1" x14ac:dyDescent="0.2"/>
    <row r="2037" s="160" customFormat="1" x14ac:dyDescent="0.2"/>
    <row r="2038" s="160" customFormat="1" x14ac:dyDescent="0.2"/>
    <row r="2039" s="160" customFormat="1" x14ac:dyDescent="0.2"/>
    <row r="2040" s="160" customFormat="1" x14ac:dyDescent="0.2"/>
    <row r="2041" s="160" customFormat="1" x14ac:dyDescent="0.2"/>
    <row r="2042" s="160" customFormat="1" x14ac:dyDescent="0.2"/>
    <row r="2043" s="160" customFormat="1" x14ac:dyDescent="0.2"/>
    <row r="2044" s="160" customFormat="1" x14ac:dyDescent="0.2"/>
    <row r="2045" s="160" customFormat="1" x14ac:dyDescent="0.2"/>
    <row r="2046" s="160" customFormat="1" x14ac:dyDescent="0.2"/>
    <row r="2047" s="160" customFormat="1" x14ac:dyDescent="0.2"/>
    <row r="2048" s="160" customFormat="1" x14ac:dyDescent="0.2"/>
    <row r="2049" s="160" customFormat="1" x14ac:dyDescent="0.2"/>
    <row r="2050" s="160" customFormat="1" x14ac:dyDescent="0.2"/>
    <row r="2051" s="160" customFormat="1" x14ac:dyDescent="0.2"/>
    <row r="2052" s="160" customFormat="1" x14ac:dyDescent="0.2"/>
    <row r="2053" s="160" customFormat="1" x14ac:dyDescent="0.2"/>
    <row r="2054" s="160" customFormat="1" x14ac:dyDescent="0.2"/>
    <row r="2055" s="160" customFormat="1" x14ac:dyDescent="0.2"/>
    <row r="2056" s="160" customFormat="1" x14ac:dyDescent="0.2"/>
    <row r="2057" s="160" customFormat="1" x14ac:dyDescent="0.2"/>
    <row r="2058" s="160" customFormat="1" x14ac:dyDescent="0.2"/>
    <row r="2059" s="160" customFormat="1" x14ac:dyDescent="0.2"/>
    <row r="2060" s="160" customFormat="1" x14ac:dyDescent="0.2"/>
    <row r="2061" s="160" customFormat="1" x14ac:dyDescent="0.2"/>
    <row r="2062" s="160" customFormat="1" x14ac:dyDescent="0.2"/>
    <row r="2063" s="160" customFormat="1" x14ac:dyDescent="0.2"/>
    <row r="2064" s="160" customFormat="1" x14ac:dyDescent="0.2"/>
    <row r="2065" s="160" customFormat="1" x14ac:dyDescent="0.2"/>
    <row r="2066" s="160" customFormat="1" x14ac:dyDescent="0.2"/>
    <row r="2067" s="160" customFormat="1" x14ac:dyDescent="0.2"/>
    <row r="2068" s="160" customFormat="1" x14ac:dyDescent="0.2"/>
    <row r="2069" s="160" customFormat="1" x14ac:dyDescent="0.2"/>
    <row r="2070" s="160" customFormat="1" x14ac:dyDescent="0.2"/>
    <row r="2071" s="160" customFormat="1" x14ac:dyDescent="0.2"/>
    <row r="2072" s="160" customFormat="1" x14ac:dyDescent="0.2"/>
    <row r="2073" s="160" customFormat="1" x14ac:dyDescent="0.2"/>
    <row r="2074" s="160" customFormat="1" x14ac:dyDescent="0.2"/>
    <row r="2075" s="160" customFormat="1" x14ac:dyDescent="0.2"/>
    <row r="2076" s="160" customFormat="1" x14ac:dyDescent="0.2"/>
    <row r="2077" s="160" customFormat="1" x14ac:dyDescent="0.2"/>
    <row r="2078" s="160" customFormat="1" x14ac:dyDescent="0.2"/>
    <row r="2079" s="160" customFormat="1" x14ac:dyDescent="0.2"/>
    <row r="2080" s="160" customFormat="1" x14ac:dyDescent="0.2"/>
    <row r="2081" s="160" customFormat="1" x14ac:dyDescent="0.2"/>
    <row r="2082" s="160" customFormat="1" x14ac:dyDescent="0.2"/>
    <row r="2083" s="160" customFormat="1" x14ac:dyDescent="0.2"/>
    <row r="2084" s="160" customFormat="1" x14ac:dyDescent="0.2"/>
    <row r="2085" s="160" customFormat="1" x14ac:dyDescent="0.2"/>
    <row r="2086" s="160" customFormat="1" x14ac:dyDescent="0.2"/>
    <row r="2087" s="160" customFormat="1" x14ac:dyDescent="0.2"/>
    <row r="2088" s="160" customFormat="1" x14ac:dyDescent="0.2"/>
    <row r="2089" s="160" customFormat="1" x14ac:dyDescent="0.2"/>
    <row r="2090" s="160" customFormat="1" x14ac:dyDescent="0.2"/>
    <row r="2091" s="160" customFormat="1" x14ac:dyDescent="0.2"/>
    <row r="2092" s="160" customFormat="1" x14ac:dyDescent="0.2"/>
    <row r="2093" s="160" customFormat="1" x14ac:dyDescent="0.2"/>
    <row r="2094" s="160" customFormat="1" x14ac:dyDescent="0.2"/>
    <row r="2095" s="160" customFormat="1" x14ac:dyDescent="0.2"/>
    <row r="2096" s="160" customFormat="1" x14ac:dyDescent="0.2"/>
    <row r="2097" s="160" customFormat="1" x14ac:dyDescent="0.2"/>
    <row r="2098" s="160" customFormat="1" x14ac:dyDescent="0.2"/>
    <row r="2099" s="160" customFormat="1" x14ac:dyDescent="0.2"/>
    <row r="2100" s="160" customFormat="1" x14ac:dyDescent="0.2"/>
    <row r="2101" s="160" customFormat="1" x14ac:dyDescent="0.2"/>
    <row r="2102" s="160" customFormat="1" x14ac:dyDescent="0.2"/>
    <row r="2103" s="160" customFormat="1" x14ac:dyDescent="0.2"/>
    <row r="2104" s="160" customFormat="1" x14ac:dyDescent="0.2"/>
    <row r="2105" s="160" customFormat="1" x14ac:dyDescent="0.2"/>
    <row r="2106" s="160" customFormat="1" x14ac:dyDescent="0.2"/>
    <row r="2107" s="160" customFormat="1" x14ac:dyDescent="0.2"/>
    <row r="2108" s="160" customFormat="1" x14ac:dyDescent="0.2"/>
    <row r="2109" s="160" customFormat="1" x14ac:dyDescent="0.2"/>
    <row r="2110" s="160" customFormat="1" x14ac:dyDescent="0.2"/>
    <row r="2111" s="160" customFormat="1" x14ac:dyDescent="0.2"/>
    <row r="2112" s="160" customFormat="1" x14ac:dyDescent="0.2"/>
    <row r="2113" s="160" customFormat="1" x14ac:dyDescent="0.2"/>
    <row r="2114" s="160" customFormat="1" x14ac:dyDescent="0.2"/>
    <row r="2115" s="160" customFormat="1" x14ac:dyDescent="0.2"/>
    <row r="2116" s="160" customFormat="1" x14ac:dyDescent="0.2"/>
    <row r="2117" s="160" customFormat="1" x14ac:dyDescent="0.2"/>
    <row r="2118" s="160" customFormat="1" x14ac:dyDescent="0.2"/>
    <row r="2119" s="160" customFormat="1" x14ac:dyDescent="0.2"/>
    <row r="2120" s="160" customFormat="1" x14ac:dyDescent="0.2"/>
    <row r="2121" s="160" customFormat="1" x14ac:dyDescent="0.2"/>
    <row r="2122" s="160" customFormat="1" x14ac:dyDescent="0.2"/>
    <row r="2123" s="160" customFormat="1" x14ac:dyDescent="0.2"/>
    <row r="2124" s="160" customFormat="1" x14ac:dyDescent="0.2"/>
    <row r="2125" s="160" customFormat="1" x14ac:dyDescent="0.2"/>
    <row r="2126" s="160" customFormat="1" x14ac:dyDescent="0.2"/>
    <row r="2127" s="160" customFormat="1" x14ac:dyDescent="0.2"/>
    <row r="2128" s="160" customFormat="1" x14ac:dyDescent="0.2"/>
    <row r="2129" s="160" customFormat="1" x14ac:dyDescent="0.2"/>
    <row r="2130" s="160" customFormat="1" x14ac:dyDescent="0.2"/>
    <row r="2131" s="160" customFormat="1" x14ac:dyDescent="0.2"/>
    <row r="2132" s="160" customFormat="1" x14ac:dyDescent="0.2"/>
    <row r="2133" s="160" customFormat="1" x14ac:dyDescent="0.2"/>
    <row r="2134" s="160" customFormat="1" x14ac:dyDescent="0.2"/>
    <row r="2135" s="160" customFormat="1" x14ac:dyDescent="0.2"/>
    <row r="2136" s="160" customFormat="1" x14ac:dyDescent="0.2"/>
    <row r="2137" s="160" customFormat="1" x14ac:dyDescent="0.2"/>
    <row r="2138" s="160" customFormat="1" x14ac:dyDescent="0.2"/>
    <row r="2139" s="160" customFormat="1" x14ac:dyDescent="0.2"/>
    <row r="2140" s="160" customFormat="1" x14ac:dyDescent="0.2"/>
    <row r="2141" s="160" customFormat="1" x14ac:dyDescent="0.2"/>
    <row r="2142" s="160" customFormat="1" x14ac:dyDescent="0.2"/>
    <row r="2143" s="160" customFormat="1" x14ac:dyDescent="0.2"/>
    <row r="2144" s="160" customFormat="1" x14ac:dyDescent="0.2"/>
    <row r="2145" s="160" customFormat="1" x14ac:dyDescent="0.2"/>
    <row r="2146" s="160" customFormat="1" x14ac:dyDescent="0.2"/>
    <row r="2147" s="160" customFormat="1" x14ac:dyDescent="0.2"/>
    <row r="2148" s="160" customFormat="1" x14ac:dyDescent="0.2"/>
    <row r="2149" s="160" customFormat="1" x14ac:dyDescent="0.2"/>
    <row r="2150" s="160" customFormat="1" x14ac:dyDescent="0.2"/>
    <row r="2151" s="160" customFormat="1" x14ac:dyDescent="0.2"/>
    <row r="2152" s="160" customFormat="1" x14ac:dyDescent="0.2"/>
    <row r="2153" s="160" customFormat="1" x14ac:dyDescent="0.2"/>
    <row r="2154" s="160" customFormat="1" x14ac:dyDescent="0.2"/>
    <row r="2155" s="160" customFormat="1" x14ac:dyDescent="0.2"/>
    <row r="2156" s="160" customFormat="1" x14ac:dyDescent="0.2"/>
    <row r="2157" s="160" customFormat="1" x14ac:dyDescent="0.2"/>
    <row r="2158" s="160" customFormat="1" x14ac:dyDescent="0.2"/>
    <row r="2159" s="160" customFormat="1" x14ac:dyDescent="0.2"/>
    <row r="2160" s="160" customFormat="1" x14ac:dyDescent="0.2"/>
    <row r="2161" s="160" customFormat="1" x14ac:dyDescent="0.2"/>
    <row r="2162" s="160" customFormat="1" x14ac:dyDescent="0.2"/>
    <row r="2163" s="160" customFormat="1" x14ac:dyDescent="0.2"/>
    <row r="2164" s="160" customFormat="1" x14ac:dyDescent="0.2"/>
    <row r="2165" s="160" customFormat="1" x14ac:dyDescent="0.2"/>
    <row r="2166" s="160" customFormat="1" x14ac:dyDescent="0.2"/>
    <row r="2167" s="160" customFormat="1" x14ac:dyDescent="0.2"/>
    <row r="2168" s="160" customFormat="1" x14ac:dyDescent="0.2"/>
    <row r="2169" s="160" customFormat="1" x14ac:dyDescent="0.2"/>
    <row r="2170" s="160" customFormat="1" x14ac:dyDescent="0.2"/>
    <row r="2171" s="160" customFormat="1" x14ac:dyDescent="0.2"/>
    <row r="2172" s="160" customFormat="1" x14ac:dyDescent="0.2"/>
    <row r="2173" s="160" customFormat="1" x14ac:dyDescent="0.2"/>
    <row r="2174" s="160" customFormat="1" x14ac:dyDescent="0.2"/>
    <row r="2175" s="160" customFormat="1" x14ac:dyDescent="0.2"/>
    <row r="2176" s="160" customFormat="1" x14ac:dyDescent="0.2"/>
    <row r="2177" s="160" customFormat="1" x14ac:dyDescent="0.2"/>
    <row r="2178" s="160" customFormat="1" x14ac:dyDescent="0.2"/>
    <row r="2179" s="160" customFormat="1" x14ac:dyDescent="0.2"/>
    <row r="2180" s="160" customFormat="1" x14ac:dyDescent="0.2"/>
    <row r="2181" s="160" customFormat="1" x14ac:dyDescent="0.2"/>
    <row r="2182" s="160" customFormat="1" x14ac:dyDescent="0.2"/>
    <row r="2183" s="160" customFormat="1" x14ac:dyDescent="0.2"/>
    <row r="2184" s="160" customFormat="1" x14ac:dyDescent="0.2"/>
    <row r="2185" s="160" customFormat="1" x14ac:dyDescent="0.2"/>
    <row r="2186" s="160" customFormat="1" x14ac:dyDescent="0.2"/>
    <row r="2187" s="160" customFormat="1" x14ac:dyDescent="0.2"/>
    <row r="2188" s="160" customFormat="1" x14ac:dyDescent="0.2"/>
    <row r="2189" s="160" customFormat="1" x14ac:dyDescent="0.2"/>
    <row r="2190" s="160" customFormat="1" x14ac:dyDescent="0.2"/>
    <row r="2191" s="160" customFormat="1" x14ac:dyDescent="0.2"/>
    <row r="2192" s="160" customFormat="1" x14ac:dyDescent="0.2"/>
    <row r="2193" s="160" customFormat="1" x14ac:dyDescent="0.2"/>
    <row r="2194" s="160" customFormat="1" x14ac:dyDescent="0.2"/>
    <row r="2195" s="160" customFormat="1" x14ac:dyDescent="0.2"/>
    <row r="2196" s="160" customFormat="1" x14ac:dyDescent="0.2"/>
    <row r="2197" s="160" customFormat="1" x14ac:dyDescent="0.2"/>
    <row r="2198" s="160" customFormat="1" x14ac:dyDescent="0.2"/>
    <row r="2199" s="160" customFormat="1" x14ac:dyDescent="0.2"/>
    <row r="2200" s="160" customFormat="1" x14ac:dyDescent="0.2"/>
    <row r="2201" s="160" customFormat="1" x14ac:dyDescent="0.2"/>
    <row r="2202" s="160" customFormat="1" x14ac:dyDescent="0.2"/>
    <row r="2203" s="160" customFormat="1" x14ac:dyDescent="0.2"/>
    <row r="2204" s="160" customFormat="1" x14ac:dyDescent="0.2"/>
    <row r="2205" s="160" customFormat="1" x14ac:dyDescent="0.2"/>
    <row r="2206" s="160" customFormat="1" x14ac:dyDescent="0.2"/>
    <row r="2207" s="160" customFormat="1" x14ac:dyDescent="0.2"/>
    <row r="2208" s="160" customFormat="1" x14ac:dyDescent="0.2"/>
    <row r="2209" s="160" customFormat="1" x14ac:dyDescent="0.2"/>
    <row r="2210" s="160" customFormat="1" x14ac:dyDescent="0.2"/>
    <row r="2211" s="160" customFormat="1" x14ac:dyDescent="0.2"/>
    <row r="2212" s="160" customFormat="1" x14ac:dyDescent="0.2"/>
    <row r="2213" s="160" customFormat="1" x14ac:dyDescent="0.2"/>
    <row r="2214" s="160" customFormat="1" x14ac:dyDescent="0.2"/>
    <row r="2215" s="160" customFormat="1" x14ac:dyDescent="0.2"/>
    <row r="2216" s="160" customFormat="1" x14ac:dyDescent="0.2"/>
    <row r="2217" s="160" customFormat="1" x14ac:dyDescent="0.2"/>
    <row r="2218" s="160" customFormat="1" x14ac:dyDescent="0.2"/>
    <row r="2219" s="160" customFormat="1" x14ac:dyDescent="0.2"/>
    <row r="2220" s="160" customFormat="1" x14ac:dyDescent="0.2"/>
    <row r="2221" s="160" customFormat="1" x14ac:dyDescent="0.2"/>
    <row r="2222" s="160" customFormat="1" x14ac:dyDescent="0.2"/>
    <row r="2223" s="160" customFormat="1" x14ac:dyDescent="0.2"/>
    <row r="2224" s="160" customFormat="1" x14ac:dyDescent="0.2"/>
    <row r="2225" s="160" customFormat="1" x14ac:dyDescent="0.2"/>
    <row r="2226" s="160" customFormat="1" x14ac:dyDescent="0.2"/>
    <row r="2227" s="160" customFormat="1" x14ac:dyDescent="0.2"/>
    <row r="2228" s="160" customFormat="1" x14ac:dyDescent="0.2"/>
    <row r="2229" s="160" customFormat="1" x14ac:dyDescent="0.2"/>
    <row r="2230" s="160" customFormat="1" x14ac:dyDescent="0.2"/>
    <row r="2231" s="160" customFormat="1" x14ac:dyDescent="0.2"/>
    <row r="2232" s="160" customFormat="1" x14ac:dyDescent="0.2"/>
    <row r="2233" s="160" customFormat="1" x14ac:dyDescent="0.2"/>
    <row r="2234" s="160" customFormat="1" x14ac:dyDescent="0.2"/>
    <row r="2235" s="160" customFormat="1" x14ac:dyDescent="0.2"/>
    <row r="2236" s="160" customFormat="1" x14ac:dyDescent="0.2"/>
    <row r="2237" s="160" customFormat="1" x14ac:dyDescent="0.2"/>
    <row r="2238" s="160" customFormat="1" x14ac:dyDescent="0.2"/>
    <row r="2239" s="160" customFormat="1" x14ac:dyDescent="0.2"/>
    <row r="2240" s="160" customFormat="1" x14ac:dyDescent="0.2"/>
    <row r="2241" s="160" customFormat="1" x14ac:dyDescent="0.2"/>
    <row r="2242" s="160" customFormat="1" x14ac:dyDescent="0.2"/>
    <row r="2243" s="160" customFormat="1" x14ac:dyDescent="0.2"/>
    <row r="2244" s="160" customFormat="1" x14ac:dyDescent="0.2"/>
    <row r="2245" s="160" customFormat="1" x14ac:dyDescent="0.2"/>
    <row r="2246" s="160" customFormat="1" x14ac:dyDescent="0.2"/>
    <row r="2247" s="160" customFormat="1" x14ac:dyDescent="0.2"/>
    <row r="2248" s="160" customFormat="1" x14ac:dyDescent="0.2"/>
    <row r="2249" s="160" customFormat="1" x14ac:dyDescent="0.2"/>
    <row r="2250" s="160" customFormat="1" x14ac:dyDescent="0.2"/>
    <row r="2251" s="160" customFormat="1" x14ac:dyDescent="0.2"/>
    <row r="2252" s="160" customFormat="1" x14ac:dyDescent="0.2"/>
    <row r="2253" s="160" customFormat="1" x14ac:dyDescent="0.2"/>
    <row r="2254" s="160" customFormat="1" x14ac:dyDescent="0.2"/>
    <row r="2255" s="160" customFormat="1" x14ac:dyDescent="0.2"/>
    <row r="2256" s="160" customFormat="1" x14ac:dyDescent="0.2"/>
    <row r="2257" s="160" customFormat="1" x14ac:dyDescent="0.2"/>
    <row r="2258" s="160" customFormat="1" x14ac:dyDescent="0.2"/>
    <row r="2259" s="160" customFormat="1" x14ac:dyDescent="0.2"/>
    <row r="2260" s="160" customFormat="1" x14ac:dyDescent="0.2"/>
    <row r="2261" s="160" customFormat="1" x14ac:dyDescent="0.2"/>
    <row r="2262" s="160" customFormat="1" x14ac:dyDescent="0.2"/>
    <row r="2263" s="160" customFormat="1" x14ac:dyDescent="0.2"/>
    <row r="2264" s="160" customFormat="1" x14ac:dyDescent="0.2"/>
    <row r="2265" s="160" customFormat="1" x14ac:dyDescent="0.2"/>
    <row r="2266" s="160" customFormat="1" x14ac:dyDescent="0.2"/>
    <row r="2267" s="160" customFormat="1" x14ac:dyDescent="0.2"/>
    <row r="2268" s="160" customFormat="1" x14ac:dyDescent="0.2"/>
    <row r="2269" s="160" customFormat="1" x14ac:dyDescent="0.2"/>
    <row r="2270" s="160" customFormat="1" x14ac:dyDescent="0.2"/>
    <row r="2271" s="160" customFormat="1" x14ac:dyDescent="0.2"/>
    <row r="2272" s="160" customFormat="1" x14ac:dyDescent="0.2"/>
    <row r="2273" s="160" customFormat="1" x14ac:dyDescent="0.2"/>
    <row r="2274" s="160" customFormat="1" x14ac:dyDescent="0.2"/>
    <row r="2275" s="160" customFormat="1" x14ac:dyDescent="0.2"/>
    <row r="2276" s="160" customFormat="1" x14ac:dyDescent="0.2"/>
    <row r="2277" s="160" customFormat="1" x14ac:dyDescent="0.2"/>
    <row r="2278" s="160" customFormat="1" x14ac:dyDescent="0.2"/>
    <row r="2279" s="160" customFormat="1" x14ac:dyDescent="0.2"/>
    <row r="2280" s="160" customFormat="1" x14ac:dyDescent="0.2"/>
    <row r="2281" s="160" customFormat="1" x14ac:dyDescent="0.2"/>
    <row r="2282" s="160" customFormat="1" x14ac:dyDescent="0.2"/>
    <row r="2283" s="160" customFormat="1" x14ac:dyDescent="0.2"/>
    <row r="2284" s="160" customFormat="1" x14ac:dyDescent="0.2"/>
    <row r="2285" s="160" customFormat="1" x14ac:dyDescent="0.2"/>
    <row r="2286" s="160" customFormat="1" x14ac:dyDescent="0.2"/>
    <row r="2287" s="160" customFormat="1" x14ac:dyDescent="0.2"/>
    <row r="2288" s="160" customFormat="1" x14ac:dyDescent="0.2"/>
    <row r="2289" s="160" customFormat="1" x14ac:dyDescent="0.2"/>
    <row r="2290" s="160" customFormat="1" x14ac:dyDescent="0.2"/>
    <row r="2291" s="160" customFormat="1" x14ac:dyDescent="0.2"/>
    <row r="2292" s="160" customFormat="1" x14ac:dyDescent="0.2"/>
    <row r="2293" s="160" customFormat="1" x14ac:dyDescent="0.2"/>
    <row r="2294" s="160" customFormat="1" x14ac:dyDescent="0.2"/>
    <row r="2295" s="160" customFormat="1" x14ac:dyDescent="0.2"/>
    <row r="2296" s="160" customFormat="1" x14ac:dyDescent="0.2"/>
    <row r="2297" s="160" customFormat="1" x14ac:dyDescent="0.2"/>
    <row r="2298" s="160" customFormat="1" x14ac:dyDescent="0.2"/>
    <row r="2299" s="160" customFormat="1" x14ac:dyDescent="0.2"/>
    <row r="2300" s="160" customFormat="1" x14ac:dyDescent="0.2"/>
    <row r="2301" s="160" customFormat="1" x14ac:dyDescent="0.2"/>
    <row r="2302" s="160" customFormat="1" x14ac:dyDescent="0.2"/>
    <row r="2303" s="160" customFormat="1" x14ac:dyDescent="0.2"/>
    <row r="2304" s="160" customFormat="1" x14ac:dyDescent="0.2"/>
    <row r="2305" s="160" customFormat="1" x14ac:dyDescent="0.2"/>
    <row r="2306" s="160" customFormat="1" x14ac:dyDescent="0.2"/>
    <row r="2307" s="160" customFormat="1" x14ac:dyDescent="0.2"/>
    <row r="2308" s="160" customFormat="1" x14ac:dyDescent="0.2"/>
    <row r="2309" s="160" customFormat="1" x14ac:dyDescent="0.2"/>
    <row r="2310" s="160" customFormat="1" x14ac:dyDescent="0.2"/>
    <row r="2311" s="160" customFormat="1" x14ac:dyDescent="0.2"/>
    <row r="2312" s="160" customFormat="1" x14ac:dyDescent="0.2"/>
    <row r="2313" s="160" customFormat="1" x14ac:dyDescent="0.2"/>
    <row r="2314" s="160" customFormat="1" x14ac:dyDescent="0.2"/>
    <row r="2315" s="160" customFormat="1" x14ac:dyDescent="0.2"/>
    <row r="2316" s="160" customFormat="1" x14ac:dyDescent="0.2"/>
    <row r="2317" s="160" customFormat="1" x14ac:dyDescent="0.2"/>
    <row r="2318" s="160" customFormat="1" x14ac:dyDescent="0.2"/>
    <row r="2319" s="160" customFormat="1" x14ac:dyDescent="0.2"/>
    <row r="2320" s="160" customFormat="1" x14ac:dyDescent="0.2"/>
    <row r="2321" s="160" customFormat="1" x14ac:dyDescent="0.2"/>
    <row r="2322" s="160" customFormat="1" x14ac:dyDescent="0.2"/>
    <row r="2323" s="160" customFormat="1" x14ac:dyDescent="0.2"/>
    <row r="2324" s="160" customFormat="1" x14ac:dyDescent="0.2"/>
    <row r="2325" s="160" customFormat="1" x14ac:dyDescent="0.2"/>
    <row r="2326" s="160" customFormat="1" x14ac:dyDescent="0.2"/>
    <row r="2327" s="160" customFormat="1" x14ac:dyDescent="0.2"/>
    <row r="2328" s="160" customFormat="1" x14ac:dyDescent="0.2"/>
    <row r="2329" s="160" customFormat="1" x14ac:dyDescent="0.2"/>
    <row r="2330" s="160" customFormat="1" x14ac:dyDescent="0.2"/>
    <row r="2331" s="160" customFormat="1" x14ac:dyDescent="0.2"/>
    <row r="2332" s="160" customFormat="1" x14ac:dyDescent="0.2"/>
    <row r="2333" s="160" customFormat="1" x14ac:dyDescent="0.2"/>
    <row r="2334" s="160" customFormat="1" x14ac:dyDescent="0.2"/>
    <row r="2335" s="160" customFormat="1" x14ac:dyDescent="0.2"/>
    <row r="2336" s="160" customFormat="1" x14ac:dyDescent="0.2"/>
    <row r="2337" s="160" customFormat="1" x14ac:dyDescent="0.2"/>
    <row r="2338" s="160" customFormat="1" x14ac:dyDescent="0.2"/>
    <row r="2339" s="160" customFormat="1" x14ac:dyDescent="0.2"/>
    <row r="2340" s="160" customFormat="1" x14ac:dyDescent="0.2"/>
    <row r="2341" s="160" customFormat="1" x14ac:dyDescent="0.2"/>
    <row r="2342" s="160" customFormat="1" x14ac:dyDescent="0.2"/>
    <row r="2343" s="160" customFormat="1" x14ac:dyDescent="0.2"/>
    <row r="2344" s="160" customFormat="1" x14ac:dyDescent="0.2"/>
    <row r="2345" s="160" customFormat="1" x14ac:dyDescent="0.2"/>
    <row r="2346" s="160" customFormat="1" x14ac:dyDescent="0.2"/>
    <row r="2347" s="160" customFormat="1" x14ac:dyDescent="0.2"/>
    <row r="2348" s="160" customFormat="1" x14ac:dyDescent="0.2"/>
    <row r="2349" s="160" customFormat="1" x14ac:dyDescent="0.2"/>
    <row r="2350" s="160" customFormat="1" x14ac:dyDescent="0.2"/>
    <row r="2351" s="160" customFormat="1" x14ac:dyDescent="0.2"/>
    <row r="2352" s="160" customFormat="1" x14ac:dyDescent="0.2"/>
    <row r="2353" s="160" customFormat="1" x14ac:dyDescent="0.2"/>
    <row r="2354" s="160" customFormat="1" x14ac:dyDescent="0.2"/>
    <row r="2355" s="160" customFormat="1" x14ac:dyDescent="0.2"/>
    <row r="2356" s="160" customFormat="1" x14ac:dyDescent="0.2"/>
    <row r="2357" s="160" customFormat="1" x14ac:dyDescent="0.2"/>
    <row r="2358" s="160" customFormat="1" x14ac:dyDescent="0.2"/>
    <row r="2359" s="160" customFormat="1" x14ac:dyDescent="0.2"/>
    <row r="2360" s="160" customFormat="1" x14ac:dyDescent="0.2"/>
    <row r="2361" s="160" customFormat="1" x14ac:dyDescent="0.2"/>
    <row r="2362" s="160" customFormat="1" x14ac:dyDescent="0.2"/>
    <row r="2363" s="160" customFormat="1" x14ac:dyDescent="0.2"/>
    <row r="2364" s="160" customFormat="1" x14ac:dyDescent="0.2"/>
    <row r="2365" s="160" customFormat="1" x14ac:dyDescent="0.2"/>
    <row r="2366" s="160" customFormat="1" x14ac:dyDescent="0.2"/>
    <row r="2367" s="160" customFormat="1" x14ac:dyDescent="0.2"/>
    <row r="2368" s="160" customFormat="1" x14ac:dyDescent="0.2"/>
    <row r="2369" s="160" customFormat="1" x14ac:dyDescent="0.2"/>
    <row r="2370" s="160" customFormat="1" x14ac:dyDescent="0.2"/>
    <row r="2371" s="160" customFormat="1" x14ac:dyDescent="0.2"/>
    <row r="2372" s="160" customFormat="1" x14ac:dyDescent="0.2"/>
    <row r="2373" s="160" customFormat="1" x14ac:dyDescent="0.2"/>
    <row r="2374" s="160" customFormat="1" x14ac:dyDescent="0.2"/>
    <row r="2375" s="160" customFormat="1" x14ac:dyDescent="0.2"/>
    <row r="2376" s="160" customFormat="1" x14ac:dyDescent="0.2"/>
    <row r="2377" s="160" customFormat="1" x14ac:dyDescent="0.2"/>
    <row r="2378" s="160" customFormat="1" x14ac:dyDescent="0.2"/>
    <row r="2379" s="160" customFormat="1" x14ac:dyDescent="0.2"/>
    <row r="2380" s="160" customFormat="1" x14ac:dyDescent="0.2"/>
    <row r="2381" s="160" customFormat="1" x14ac:dyDescent="0.2"/>
    <row r="2382" s="160" customFormat="1" x14ac:dyDescent="0.2"/>
    <row r="2383" s="160" customFormat="1" x14ac:dyDescent="0.2"/>
    <row r="2384" s="160" customFormat="1" x14ac:dyDescent="0.2"/>
    <row r="2385" s="160" customFormat="1" x14ac:dyDescent="0.2"/>
    <row r="2386" s="160" customFormat="1" x14ac:dyDescent="0.2"/>
    <row r="2387" s="160" customFormat="1" x14ac:dyDescent="0.2"/>
    <row r="2388" s="160" customFormat="1" x14ac:dyDescent="0.2"/>
    <row r="2389" s="160" customFormat="1" x14ac:dyDescent="0.2"/>
    <row r="2390" s="160" customFormat="1" x14ac:dyDescent="0.2"/>
    <row r="2391" s="160" customFormat="1" x14ac:dyDescent="0.2"/>
    <row r="2392" s="160" customFormat="1" x14ac:dyDescent="0.2"/>
    <row r="2393" s="160" customFormat="1" x14ac:dyDescent="0.2"/>
    <row r="2394" s="160" customFormat="1" x14ac:dyDescent="0.2"/>
    <row r="2395" s="160" customFormat="1" x14ac:dyDescent="0.2"/>
    <row r="2396" s="160" customFormat="1" x14ac:dyDescent="0.2"/>
    <row r="2397" s="160" customFormat="1" x14ac:dyDescent="0.2"/>
    <row r="2398" s="160" customFormat="1" x14ac:dyDescent="0.2"/>
    <row r="2399" s="160" customFormat="1" x14ac:dyDescent="0.2"/>
    <row r="2400" s="160" customFormat="1" x14ac:dyDescent="0.2"/>
    <row r="2401" s="160" customFormat="1" x14ac:dyDescent="0.2"/>
    <row r="2402" s="160" customFormat="1" x14ac:dyDescent="0.2"/>
    <row r="2403" s="160" customFormat="1" x14ac:dyDescent="0.2"/>
    <row r="2404" s="160" customFormat="1" x14ac:dyDescent="0.2"/>
    <row r="2405" s="160" customFormat="1" x14ac:dyDescent="0.2"/>
    <row r="2406" s="160" customFormat="1" x14ac:dyDescent="0.2"/>
    <row r="2407" s="160" customFormat="1" x14ac:dyDescent="0.2"/>
    <row r="2408" s="160" customFormat="1" x14ac:dyDescent="0.2"/>
    <row r="2409" s="160" customFormat="1" x14ac:dyDescent="0.2"/>
    <row r="2410" s="160" customFormat="1" x14ac:dyDescent="0.2"/>
    <row r="2411" s="160" customFormat="1" x14ac:dyDescent="0.2"/>
    <row r="2412" s="160" customFormat="1" x14ac:dyDescent="0.2"/>
    <row r="2413" s="160" customFormat="1" x14ac:dyDescent="0.2"/>
    <row r="2414" s="160" customFormat="1" x14ac:dyDescent="0.2"/>
    <row r="2415" s="160" customFormat="1" x14ac:dyDescent="0.2"/>
    <row r="2416" s="160" customFormat="1" x14ac:dyDescent="0.2"/>
    <row r="2417" s="160" customFormat="1" x14ac:dyDescent="0.2"/>
    <row r="2418" s="160" customFormat="1" x14ac:dyDescent="0.2"/>
    <row r="2419" s="160" customFormat="1" x14ac:dyDescent="0.2"/>
    <row r="2420" s="160" customFormat="1" x14ac:dyDescent="0.2"/>
    <row r="2421" s="160" customFormat="1" x14ac:dyDescent="0.2"/>
    <row r="2422" s="160" customFormat="1" x14ac:dyDescent="0.2"/>
    <row r="2423" s="160" customFormat="1" x14ac:dyDescent="0.2"/>
    <row r="2424" s="160" customFormat="1" x14ac:dyDescent="0.2"/>
    <row r="2425" s="160" customFormat="1" x14ac:dyDescent="0.2"/>
    <row r="2426" s="160" customFormat="1" x14ac:dyDescent="0.2"/>
    <row r="2427" s="160" customFormat="1" x14ac:dyDescent="0.2"/>
    <row r="2428" s="160" customFormat="1" x14ac:dyDescent="0.2"/>
    <row r="2429" s="160" customFormat="1" x14ac:dyDescent="0.2"/>
    <row r="2430" s="160" customFormat="1" x14ac:dyDescent="0.2"/>
    <row r="2431" s="160" customFormat="1" x14ac:dyDescent="0.2"/>
    <row r="2432" s="160" customFormat="1" x14ac:dyDescent="0.2"/>
    <row r="2433" s="160" customFormat="1" x14ac:dyDescent="0.2"/>
    <row r="2434" s="160" customFormat="1" x14ac:dyDescent="0.2"/>
    <row r="2435" s="160" customFormat="1" x14ac:dyDescent="0.2"/>
    <row r="2436" s="160" customFormat="1" x14ac:dyDescent="0.2"/>
    <row r="2437" s="160" customFormat="1" x14ac:dyDescent="0.2"/>
    <row r="2438" s="160" customFormat="1" x14ac:dyDescent="0.2"/>
    <row r="2439" s="160" customFormat="1" x14ac:dyDescent="0.2"/>
    <row r="2440" s="160" customFormat="1" x14ac:dyDescent="0.2"/>
    <row r="2441" s="160" customFormat="1" x14ac:dyDescent="0.2"/>
    <row r="2442" s="160" customFormat="1" x14ac:dyDescent="0.2"/>
    <row r="2443" s="160" customFormat="1" x14ac:dyDescent="0.2"/>
    <row r="2444" s="160" customFormat="1" x14ac:dyDescent="0.2"/>
    <row r="2445" s="160" customFormat="1" x14ac:dyDescent="0.2"/>
    <row r="2446" s="160" customFormat="1" x14ac:dyDescent="0.2"/>
    <row r="2447" s="160" customFormat="1" x14ac:dyDescent="0.2"/>
    <row r="2448" s="160" customFormat="1" x14ac:dyDescent="0.2"/>
    <row r="2449" s="160" customFormat="1" x14ac:dyDescent="0.2"/>
    <row r="2450" s="160" customFormat="1" x14ac:dyDescent="0.2"/>
    <row r="2451" s="160" customFormat="1" x14ac:dyDescent="0.2"/>
    <row r="2452" s="160" customFormat="1" x14ac:dyDescent="0.2"/>
    <row r="2453" s="160" customFormat="1" x14ac:dyDescent="0.2"/>
    <row r="2454" s="160" customFormat="1" x14ac:dyDescent="0.2"/>
    <row r="2455" s="160" customFormat="1" x14ac:dyDescent="0.2"/>
    <row r="2456" s="160" customFormat="1" x14ac:dyDescent="0.2"/>
    <row r="2457" s="160" customFormat="1" x14ac:dyDescent="0.2"/>
    <row r="2458" s="160" customFormat="1" x14ac:dyDescent="0.2"/>
    <row r="2459" s="160" customFormat="1" x14ac:dyDescent="0.2"/>
    <row r="2460" s="160" customFormat="1" x14ac:dyDescent="0.2"/>
    <row r="2461" s="160" customFormat="1" x14ac:dyDescent="0.2"/>
    <row r="2462" s="160" customFormat="1" x14ac:dyDescent="0.2"/>
    <row r="2463" s="160" customFormat="1" x14ac:dyDescent="0.2"/>
    <row r="2464" s="160" customFormat="1" x14ac:dyDescent="0.2"/>
    <row r="2465" s="160" customFormat="1" x14ac:dyDescent="0.2"/>
    <row r="2466" s="160" customFormat="1" x14ac:dyDescent="0.2"/>
    <row r="2467" s="160" customFormat="1" x14ac:dyDescent="0.2"/>
    <row r="2468" s="160" customFormat="1" x14ac:dyDescent="0.2"/>
    <row r="2469" s="160" customFormat="1" x14ac:dyDescent="0.2"/>
    <row r="2470" s="160" customFormat="1" x14ac:dyDescent="0.2"/>
    <row r="2471" s="160" customFormat="1" x14ac:dyDescent="0.2"/>
    <row r="2472" s="160" customFormat="1" x14ac:dyDescent="0.2"/>
    <row r="2473" s="160" customFormat="1" x14ac:dyDescent="0.2"/>
    <row r="2474" s="160" customFormat="1" x14ac:dyDescent="0.2"/>
    <row r="2475" s="160" customFormat="1" x14ac:dyDescent="0.2"/>
    <row r="2476" s="160" customFormat="1" x14ac:dyDescent="0.2"/>
    <row r="2477" s="160" customFormat="1" x14ac:dyDescent="0.2"/>
    <row r="2478" s="160" customFormat="1" x14ac:dyDescent="0.2"/>
    <row r="2479" s="160" customFormat="1" x14ac:dyDescent="0.2"/>
    <row r="2480" s="160" customFormat="1" x14ac:dyDescent="0.2"/>
    <row r="2481" s="160" customFormat="1" x14ac:dyDescent="0.2"/>
    <row r="2482" s="160" customFormat="1" x14ac:dyDescent="0.2"/>
    <row r="2483" s="160" customFormat="1" x14ac:dyDescent="0.2"/>
    <row r="2484" s="160" customFormat="1" x14ac:dyDescent="0.2"/>
    <row r="2485" s="160" customFormat="1" x14ac:dyDescent="0.2"/>
    <row r="2486" s="160" customFormat="1" x14ac:dyDescent="0.2"/>
    <row r="2487" s="160" customFormat="1" x14ac:dyDescent="0.2"/>
    <row r="2488" s="160" customFormat="1" x14ac:dyDescent="0.2"/>
    <row r="2489" s="160" customFormat="1" x14ac:dyDescent="0.2"/>
    <row r="2490" s="160" customFormat="1" x14ac:dyDescent="0.2"/>
    <row r="2491" s="160" customFormat="1" x14ac:dyDescent="0.2"/>
    <row r="2492" s="160" customFormat="1" x14ac:dyDescent="0.2"/>
    <row r="2493" s="160" customFormat="1" x14ac:dyDescent="0.2"/>
    <row r="2494" s="160" customFormat="1" x14ac:dyDescent="0.2"/>
    <row r="2495" s="160" customFormat="1" x14ac:dyDescent="0.2"/>
    <row r="2496" s="160" customFormat="1" x14ac:dyDescent="0.2"/>
    <row r="2497" s="160" customFormat="1" x14ac:dyDescent="0.2"/>
    <row r="2498" s="160" customFormat="1" x14ac:dyDescent="0.2"/>
    <row r="2499" s="160" customFormat="1" x14ac:dyDescent="0.2"/>
    <row r="2500" s="160" customFormat="1" x14ac:dyDescent="0.2"/>
    <row r="2501" s="160" customFormat="1" x14ac:dyDescent="0.2"/>
    <row r="2502" s="160" customFormat="1" x14ac:dyDescent="0.2"/>
    <row r="2503" s="160" customFormat="1" x14ac:dyDescent="0.2"/>
    <row r="2504" s="160" customFormat="1" x14ac:dyDescent="0.2"/>
    <row r="2505" s="160" customFormat="1" x14ac:dyDescent="0.2"/>
    <row r="2506" s="160" customFormat="1" x14ac:dyDescent="0.2"/>
    <row r="2507" s="160" customFormat="1" x14ac:dyDescent="0.2"/>
    <row r="2508" s="160" customFormat="1" x14ac:dyDescent="0.2"/>
    <row r="2509" s="160" customFormat="1" x14ac:dyDescent="0.2"/>
    <row r="2510" s="160" customFormat="1" x14ac:dyDescent="0.2"/>
    <row r="2511" s="160" customFormat="1" x14ac:dyDescent="0.2"/>
    <row r="2512" s="160" customFormat="1" x14ac:dyDescent="0.2"/>
    <row r="2513" s="160" customFormat="1" x14ac:dyDescent="0.2"/>
    <row r="2514" s="160" customFormat="1" x14ac:dyDescent="0.2"/>
    <row r="2515" s="160" customFormat="1" x14ac:dyDescent="0.2"/>
    <row r="2516" s="160" customFormat="1" x14ac:dyDescent="0.2"/>
    <row r="2517" s="160" customFormat="1" x14ac:dyDescent="0.2"/>
    <row r="2518" s="160" customFormat="1" x14ac:dyDescent="0.2"/>
    <row r="2519" s="160" customFormat="1" x14ac:dyDescent="0.2"/>
    <row r="2520" s="160" customFormat="1" x14ac:dyDescent="0.2"/>
    <row r="2521" s="160" customFormat="1" x14ac:dyDescent="0.2"/>
    <row r="2522" s="160" customFormat="1" x14ac:dyDescent="0.2"/>
    <row r="2523" s="160" customFormat="1" x14ac:dyDescent="0.2"/>
    <row r="2524" s="160" customFormat="1" x14ac:dyDescent="0.2"/>
    <row r="2525" s="160" customFormat="1" x14ac:dyDescent="0.2"/>
    <row r="2526" s="160" customFormat="1" x14ac:dyDescent="0.2"/>
    <row r="2527" s="160" customFormat="1" x14ac:dyDescent="0.2"/>
    <row r="2528" s="160" customFormat="1" x14ac:dyDescent="0.2"/>
    <row r="2529" s="160" customFormat="1" x14ac:dyDescent="0.2"/>
    <row r="2530" s="160" customFormat="1" x14ac:dyDescent="0.2"/>
    <row r="2531" s="160" customFormat="1" x14ac:dyDescent="0.2"/>
    <row r="2532" s="160" customFormat="1" x14ac:dyDescent="0.2"/>
    <row r="2533" s="160" customFormat="1" x14ac:dyDescent="0.2"/>
    <row r="2534" s="160" customFormat="1" x14ac:dyDescent="0.2"/>
    <row r="2535" s="160" customFormat="1" x14ac:dyDescent="0.2"/>
    <row r="2536" s="160" customFormat="1" x14ac:dyDescent="0.2"/>
    <row r="2537" s="160" customFormat="1" x14ac:dyDescent="0.2"/>
    <row r="2538" s="160" customFormat="1" x14ac:dyDescent="0.2"/>
    <row r="2539" s="160" customFormat="1" x14ac:dyDescent="0.2"/>
    <row r="2540" s="160" customFormat="1" x14ac:dyDescent="0.2"/>
    <row r="2541" s="160" customFormat="1" x14ac:dyDescent="0.2"/>
    <row r="2542" s="160" customFormat="1" x14ac:dyDescent="0.2"/>
    <row r="2543" s="160" customFormat="1" x14ac:dyDescent="0.2"/>
    <row r="2544" s="160" customFormat="1" x14ac:dyDescent="0.2"/>
    <row r="2545" s="160" customFormat="1" x14ac:dyDescent="0.2"/>
    <row r="2546" s="160" customFormat="1" x14ac:dyDescent="0.2"/>
    <row r="2547" s="160" customFormat="1" x14ac:dyDescent="0.2"/>
    <row r="2548" s="160" customFormat="1" x14ac:dyDescent="0.2"/>
    <row r="2549" s="160" customFormat="1" x14ac:dyDescent="0.2"/>
    <row r="2550" s="160" customFormat="1" x14ac:dyDescent="0.2"/>
    <row r="2551" s="160" customFormat="1" x14ac:dyDescent="0.2"/>
    <row r="2552" s="160" customFormat="1" x14ac:dyDescent="0.2"/>
    <row r="2553" s="160" customFormat="1" x14ac:dyDescent="0.2"/>
    <row r="2554" s="160" customFormat="1" x14ac:dyDescent="0.2"/>
    <row r="2555" s="160" customFormat="1" x14ac:dyDescent="0.2"/>
    <row r="2556" s="160" customFormat="1" x14ac:dyDescent="0.2"/>
    <row r="2557" s="160" customFormat="1" x14ac:dyDescent="0.2"/>
    <row r="2558" s="160" customFormat="1" x14ac:dyDescent="0.2"/>
    <row r="2559" s="160" customFormat="1" x14ac:dyDescent="0.2"/>
    <row r="2560" s="160" customFormat="1" x14ac:dyDescent="0.2"/>
    <row r="2561" s="160" customFormat="1" x14ac:dyDescent="0.2"/>
    <row r="2562" s="160" customFormat="1" x14ac:dyDescent="0.2"/>
    <row r="2563" s="160" customFormat="1" x14ac:dyDescent="0.2"/>
    <row r="2564" s="160" customFormat="1" x14ac:dyDescent="0.2"/>
    <row r="2565" s="160" customFormat="1" x14ac:dyDescent="0.2"/>
    <row r="2566" s="160" customFormat="1" x14ac:dyDescent="0.2"/>
    <row r="2567" s="160" customFormat="1" x14ac:dyDescent="0.2"/>
    <row r="2568" s="160" customFormat="1" x14ac:dyDescent="0.2"/>
    <row r="2569" s="160" customFormat="1" x14ac:dyDescent="0.2"/>
    <row r="2570" s="160" customFormat="1" x14ac:dyDescent="0.2"/>
    <row r="2571" s="160" customFormat="1" x14ac:dyDescent="0.2"/>
    <row r="2572" s="160" customFormat="1" x14ac:dyDescent="0.2"/>
    <row r="2573" s="160" customFormat="1" x14ac:dyDescent="0.2"/>
    <row r="2574" s="160" customFormat="1" x14ac:dyDescent="0.2"/>
    <row r="2575" s="160" customFormat="1" x14ac:dyDescent="0.2"/>
    <row r="2576" s="160" customFormat="1" x14ac:dyDescent="0.2"/>
    <row r="2577" s="160" customFormat="1" x14ac:dyDescent="0.2"/>
    <row r="2578" s="160" customFormat="1" x14ac:dyDescent="0.2"/>
    <row r="2579" s="160" customFormat="1" x14ac:dyDescent="0.2"/>
    <row r="2580" s="160" customFormat="1" x14ac:dyDescent="0.2"/>
    <row r="2581" s="160" customFormat="1" x14ac:dyDescent="0.2"/>
    <row r="2582" s="160" customFormat="1" x14ac:dyDescent="0.2"/>
    <row r="2583" s="160" customFormat="1" x14ac:dyDescent="0.2"/>
    <row r="2584" s="160" customFormat="1" x14ac:dyDescent="0.2"/>
    <row r="2585" s="160" customFormat="1" x14ac:dyDescent="0.2"/>
    <row r="2586" s="160" customFormat="1" x14ac:dyDescent="0.2"/>
    <row r="2587" s="160" customFormat="1" x14ac:dyDescent="0.2"/>
    <row r="2588" s="160" customFormat="1" x14ac:dyDescent="0.2"/>
    <row r="2589" s="160" customFormat="1" x14ac:dyDescent="0.2"/>
    <row r="2590" s="160" customFormat="1" x14ac:dyDescent="0.2"/>
    <row r="2591" s="160" customFormat="1" x14ac:dyDescent="0.2"/>
    <row r="2592" s="160" customFormat="1" x14ac:dyDescent="0.2"/>
    <row r="2593" s="160" customFormat="1" x14ac:dyDescent="0.2"/>
    <row r="2594" s="160" customFormat="1" x14ac:dyDescent="0.2"/>
    <row r="2595" s="160" customFormat="1" x14ac:dyDescent="0.2"/>
    <row r="2596" s="160" customFormat="1" x14ac:dyDescent="0.2"/>
    <row r="2597" s="160" customFormat="1" x14ac:dyDescent="0.2"/>
    <row r="2598" s="160" customFormat="1" x14ac:dyDescent="0.2"/>
    <row r="2599" s="160" customFormat="1" x14ac:dyDescent="0.2"/>
    <row r="2600" s="160" customFormat="1" x14ac:dyDescent="0.2"/>
    <row r="2601" s="160" customFormat="1" x14ac:dyDescent="0.2"/>
    <row r="2602" s="160" customFormat="1" x14ac:dyDescent="0.2"/>
    <row r="2603" s="160" customFormat="1" x14ac:dyDescent="0.2"/>
    <row r="2604" s="160" customFormat="1" x14ac:dyDescent="0.2"/>
    <row r="2605" s="160" customFormat="1" x14ac:dyDescent="0.2"/>
    <row r="2606" s="160" customFormat="1" x14ac:dyDescent="0.2"/>
    <row r="2607" s="160" customFormat="1" x14ac:dyDescent="0.2"/>
    <row r="2608" s="160" customFormat="1" x14ac:dyDescent="0.2"/>
    <row r="2609" s="160" customFormat="1" x14ac:dyDescent="0.2"/>
    <row r="2610" s="160" customFormat="1" x14ac:dyDescent="0.2"/>
    <row r="2611" s="160" customFormat="1" x14ac:dyDescent="0.2"/>
    <row r="2612" s="160" customFormat="1" x14ac:dyDescent="0.2"/>
    <row r="2613" s="160" customFormat="1" x14ac:dyDescent="0.2"/>
    <row r="2614" s="160" customFormat="1" x14ac:dyDescent="0.2"/>
    <row r="2615" s="160" customFormat="1" x14ac:dyDescent="0.2"/>
    <row r="2616" s="160" customFormat="1" x14ac:dyDescent="0.2"/>
    <row r="2617" s="160" customFormat="1" x14ac:dyDescent="0.2"/>
    <row r="2618" s="160" customFormat="1" x14ac:dyDescent="0.2"/>
    <row r="2619" s="160" customFormat="1" x14ac:dyDescent="0.2"/>
    <row r="2620" s="160" customFormat="1" x14ac:dyDescent="0.2"/>
    <row r="2621" s="160" customFormat="1" x14ac:dyDescent="0.2"/>
    <row r="2622" s="160" customFormat="1" x14ac:dyDescent="0.2"/>
    <row r="2623" s="160" customFormat="1" x14ac:dyDescent="0.2"/>
    <row r="2624" s="160" customFormat="1" x14ac:dyDescent="0.2"/>
    <row r="2625" s="160" customFormat="1" x14ac:dyDescent="0.2"/>
    <row r="2626" s="160" customFormat="1" x14ac:dyDescent="0.2"/>
    <row r="2627" s="160" customFormat="1" x14ac:dyDescent="0.2"/>
    <row r="2628" s="160" customFormat="1" x14ac:dyDescent="0.2"/>
    <row r="2629" s="160" customFormat="1" x14ac:dyDescent="0.2"/>
    <row r="2630" s="160" customFormat="1" x14ac:dyDescent="0.2"/>
    <row r="2631" s="160" customFormat="1" x14ac:dyDescent="0.2"/>
    <row r="2632" s="160" customFormat="1" x14ac:dyDescent="0.2"/>
    <row r="2633" s="160" customFormat="1" x14ac:dyDescent="0.2"/>
    <row r="2634" s="160" customFormat="1" x14ac:dyDescent="0.2"/>
    <row r="2635" s="160" customFormat="1" x14ac:dyDescent="0.2"/>
    <row r="2636" s="160" customFormat="1" x14ac:dyDescent="0.2"/>
    <row r="2637" s="160" customFormat="1" x14ac:dyDescent="0.2"/>
    <row r="2638" s="160" customFormat="1" x14ac:dyDescent="0.2"/>
    <row r="2639" s="160" customFormat="1" x14ac:dyDescent="0.2"/>
    <row r="2640" s="160" customFormat="1" x14ac:dyDescent="0.2"/>
    <row r="2641" s="160" customFormat="1" x14ac:dyDescent="0.2"/>
    <row r="2642" s="160" customFormat="1" x14ac:dyDescent="0.2"/>
    <row r="2643" s="160" customFormat="1" x14ac:dyDescent="0.2"/>
    <row r="2644" s="160" customFormat="1" x14ac:dyDescent="0.2"/>
    <row r="2645" s="160" customFormat="1" x14ac:dyDescent="0.2"/>
    <row r="2646" s="160" customFormat="1" x14ac:dyDescent="0.2"/>
    <row r="2647" s="160" customFormat="1" x14ac:dyDescent="0.2"/>
    <row r="2648" s="160" customFormat="1" x14ac:dyDescent="0.2"/>
    <row r="2649" s="160" customFormat="1" x14ac:dyDescent="0.2"/>
    <row r="2650" s="160" customFormat="1" x14ac:dyDescent="0.2"/>
    <row r="2651" s="160" customFormat="1" x14ac:dyDescent="0.2"/>
    <row r="2652" s="160" customFormat="1" x14ac:dyDescent="0.2"/>
    <row r="2653" s="160" customFormat="1" x14ac:dyDescent="0.2"/>
    <row r="2654" s="160" customFormat="1" x14ac:dyDescent="0.2"/>
    <row r="2655" s="160" customFormat="1" x14ac:dyDescent="0.2"/>
    <row r="2656" s="160" customFormat="1" x14ac:dyDescent="0.2"/>
    <row r="2657" s="160" customFormat="1" x14ac:dyDescent="0.2"/>
    <row r="2658" s="160" customFormat="1" x14ac:dyDescent="0.2"/>
    <row r="2659" s="160" customFormat="1" x14ac:dyDescent="0.2"/>
    <row r="2660" s="160" customFormat="1" x14ac:dyDescent="0.2"/>
    <row r="2661" s="160" customFormat="1" x14ac:dyDescent="0.2"/>
    <row r="2662" s="160" customFormat="1" x14ac:dyDescent="0.2"/>
    <row r="2663" s="160" customFormat="1" x14ac:dyDescent="0.2"/>
    <row r="2664" s="160" customFormat="1" x14ac:dyDescent="0.2"/>
    <row r="2665" s="160" customFormat="1" x14ac:dyDescent="0.2"/>
    <row r="2666" s="160" customFormat="1" x14ac:dyDescent="0.2"/>
    <row r="2667" s="160" customFormat="1" x14ac:dyDescent="0.2"/>
    <row r="2668" s="160" customFormat="1" x14ac:dyDescent="0.2"/>
    <row r="2669" s="160" customFormat="1" x14ac:dyDescent="0.2"/>
    <row r="2670" s="160" customFormat="1" x14ac:dyDescent="0.2"/>
    <row r="2671" s="160" customFormat="1" x14ac:dyDescent="0.2"/>
    <row r="2672" s="160" customFormat="1" x14ac:dyDescent="0.2"/>
    <row r="2673" s="160" customFormat="1" x14ac:dyDescent="0.2"/>
    <row r="2674" s="160" customFormat="1" x14ac:dyDescent="0.2"/>
    <row r="2675" s="160" customFormat="1" x14ac:dyDescent="0.2"/>
    <row r="2676" s="160" customFormat="1" x14ac:dyDescent="0.2"/>
    <row r="2677" s="160" customFormat="1" x14ac:dyDescent="0.2"/>
    <row r="2678" s="160" customFormat="1" x14ac:dyDescent="0.2"/>
    <row r="2679" s="160" customFormat="1" x14ac:dyDescent="0.2"/>
    <row r="2680" s="160" customFormat="1" x14ac:dyDescent="0.2"/>
    <row r="2681" s="160" customFormat="1" x14ac:dyDescent="0.2"/>
    <row r="2682" s="160" customFormat="1" x14ac:dyDescent="0.2"/>
    <row r="2683" s="160" customFormat="1" x14ac:dyDescent="0.2"/>
    <row r="2684" s="160" customFormat="1" x14ac:dyDescent="0.2"/>
    <row r="2685" s="160" customFormat="1" x14ac:dyDescent="0.2"/>
    <row r="2686" s="160" customFormat="1" x14ac:dyDescent="0.2"/>
    <row r="2687" s="160" customFormat="1" x14ac:dyDescent="0.2"/>
    <row r="2688" s="160" customFormat="1" x14ac:dyDescent="0.2"/>
    <row r="2689" s="160" customFormat="1" x14ac:dyDescent="0.2"/>
    <row r="2690" s="160" customFormat="1" x14ac:dyDescent="0.2"/>
    <row r="2691" s="160" customFormat="1" x14ac:dyDescent="0.2"/>
    <row r="2692" s="160" customFormat="1" x14ac:dyDescent="0.2"/>
    <row r="2693" s="160" customFormat="1" x14ac:dyDescent="0.2"/>
    <row r="2694" s="160" customFormat="1" x14ac:dyDescent="0.2"/>
    <row r="2695" s="160" customFormat="1" x14ac:dyDescent="0.2"/>
    <row r="2696" s="160" customFormat="1" x14ac:dyDescent="0.2"/>
    <row r="2697" s="160" customFormat="1" x14ac:dyDescent="0.2"/>
    <row r="2698" s="160" customFormat="1" x14ac:dyDescent="0.2"/>
    <row r="2699" s="160" customFormat="1" x14ac:dyDescent="0.2"/>
    <row r="2700" s="160" customFormat="1" x14ac:dyDescent="0.2"/>
    <row r="2701" s="160" customFormat="1" x14ac:dyDescent="0.2"/>
    <row r="2702" s="160" customFormat="1" x14ac:dyDescent="0.2"/>
    <row r="2703" s="160" customFormat="1" x14ac:dyDescent="0.2"/>
    <row r="2704" s="160" customFormat="1" x14ac:dyDescent="0.2"/>
    <row r="2705" s="160" customFormat="1" x14ac:dyDescent="0.2"/>
    <row r="2706" s="160" customFormat="1" x14ac:dyDescent="0.2"/>
    <row r="2707" s="160" customFormat="1" x14ac:dyDescent="0.2"/>
    <row r="2708" s="160" customFormat="1" x14ac:dyDescent="0.2"/>
    <row r="2709" s="160" customFormat="1" x14ac:dyDescent="0.2"/>
    <row r="2710" s="160" customFormat="1" x14ac:dyDescent="0.2"/>
    <row r="2711" s="160" customFormat="1" x14ac:dyDescent="0.2"/>
    <row r="2712" s="160" customFormat="1" x14ac:dyDescent="0.2"/>
    <row r="2713" s="160" customFormat="1" x14ac:dyDescent="0.2"/>
    <row r="2714" s="160" customFormat="1" x14ac:dyDescent="0.2"/>
    <row r="2715" s="160" customFormat="1" x14ac:dyDescent="0.2"/>
    <row r="2716" s="160" customFormat="1" x14ac:dyDescent="0.2"/>
    <row r="2717" s="160" customFormat="1" x14ac:dyDescent="0.2"/>
    <row r="2718" s="160" customFormat="1" x14ac:dyDescent="0.2"/>
    <row r="2719" s="160" customFormat="1" x14ac:dyDescent="0.2"/>
    <row r="2720" s="160" customFormat="1" x14ac:dyDescent="0.2"/>
    <row r="2721" s="160" customFormat="1" x14ac:dyDescent="0.2"/>
    <row r="2722" s="160" customFormat="1" x14ac:dyDescent="0.2"/>
    <row r="2723" s="160" customFormat="1" x14ac:dyDescent="0.2"/>
    <row r="2724" s="160" customFormat="1" x14ac:dyDescent="0.2"/>
    <row r="2725" s="160" customFormat="1" x14ac:dyDescent="0.2"/>
    <row r="2726" s="160" customFormat="1" x14ac:dyDescent="0.2"/>
    <row r="2727" s="160" customFormat="1" x14ac:dyDescent="0.2"/>
    <row r="2728" s="160" customFormat="1" x14ac:dyDescent="0.2"/>
    <row r="2729" s="160" customFormat="1" x14ac:dyDescent="0.2"/>
    <row r="2730" s="160" customFormat="1" x14ac:dyDescent="0.2"/>
    <row r="2731" s="160" customFormat="1" x14ac:dyDescent="0.2"/>
    <row r="2732" s="160" customFormat="1" x14ac:dyDescent="0.2"/>
    <row r="2733" s="160" customFormat="1" x14ac:dyDescent="0.2"/>
    <row r="2734" s="160" customFormat="1" x14ac:dyDescent="0.2"/>
    <row r="2735" s="160" customFormat="1" x14ac:dyDescent="0.2"/>
    <row r="2736" s="160" customFormat="1" x14ac:dyDescent="0.2"/>
    <row r="2737" s="160" customFormat="1" x14ac:dyDescent="0.2"/>
    <row r="2738" s="160" customFormat="1" x14ac:dyDescent="0.2"/>
    <row r="2739" s="160" customFormat="1" x14ac:dyDescent="0.2"/>
    <row r="2740" s="160" customFormat="1" x14ac:dyDescent="0.2"/>
    <row r="2741" s="160" customFormat="1" x14ac:dyDescent="0.2"/>
    <row r="2742" s="160" customFormat="1" x14ac:dyDescent="0.2"/>
    <row r="2743" s="160" customFormat="1" x14ac:dyDescent="0.2"/>
    <row r="2744" s="160" customFormat="1" x14ac:dyDescent="0.2"/>
    <row r="2745" s="160" customFormat="1" x14ac:dyDescent="0.2"/>
    <row r="2746" s="160" customFormat="1" x14ac:dyDescent="0.2"/>
    <row r="2747" s="160" customFormat="1" x14ac:dyDescent="0.2"/>
    <row r="2748" s="160" customFormat="1" x14ac:dyDescent="0.2"/>
    <row r="2749" s="160" customFormat="1" x14ac:dyDescent="0.2"/>
    <row r="2750" s="160" customFormat="1" x14ac:dyDescent="0.2"/>
    <row r="2751" s="160" customFormat="1" x14ac:dyDescent="0.2"/>
    <row r="2752" s="160" customFormat="1" x14ac:dyDescent="0.2"/>
    <row r="2753" s="160" customFormat="1" x14ac:dyDescent="0.2"/>
    <row r="2754" s="160" customFormat="1" x14ac:dyDescent="0.2"/>
    <row r="2755" s="160" customFormat="1" x14ac:dyDescent="0.2"/>
    <row r="2756" s="160" customFormat="1" x14ac:dyDescent="0.2"/>
    <row r="2757" s="160" customFormat="1" x14ac:dyDescent="0.2"/>
    <row r="2758" s="160" customFormat="1" x14ac:dyDescent="0.2"/>
    <row r="2759" s="160" customFormat="1" x14ac:dyDescent="0.2"/>
    <row r="2760" s="160" customFormat="1" x14ac:dyDescent="0.2"/>
    <row r="2761" s="160" customFormat="1" x14ac:dyDescent="0.2"/>
    <row r="2762" s="160" customFormat="1" x14ac:dyDescent="0.2"/>
    <row r="2763" s="160" customFormat="1" x14ac:dyDescent="0.2"/>
    <row r="2764" s="160" customFormat="1" x14ac:dyDescent="0.2"/>
    <row r="2765" s="160" customFormat="1" x14ac:dyDescent="0.2"/>
    <row r="2766" s="160" customFormat="1" x14ac:dyDescent="0.2"/>
    <row r="2767" s="160" customFormat="1" x14ac:dyDescent="0.2"/>
    <row r="2768" s="160" customFormat="1" x14ac:dyDescent="0.2"/>
    <row r="2769" s="160" customFormat="1" x14ac:dyDescent="0.2"/>
    <row r="2770" s="160" customFormat="1" x14ac:dyDescent="0.2"/>
    <row r="2771" s="160" customFormat="1" x14ac:dyDescent="0.2"/>
    <row r="2772" s="160" customFormat="1" x14ac:dyDescent="0.2"/>
    <row r="2773" s="160" customFormat="1" x14ac:dyDescent="0.2"/>
    <row r="2774" s="160" customFormat="1" x14ac:dyDescent="0.2"/>
    <row r="2775" s="160" customFormat="1" x14ac:dyDescent="0.2"/>
    <row r="2776" s="160" customFormat="1" x14ac:dyDescent="0.2"/>
    <row r="2777" s="160" customFormat="1" x14ac:dyDescent="0.2"/>
    <row r="2778" s="160" customFormat="1" x14ac:dyDescent="0.2"/>
    <row r="2779" s="160" customFormat="1" x14ac:dyDescent="0.2"/>
    <row r="2780" s="160" customFormat="1" x14ac:dyDescent="0.2"/>
    <row r="2781" s="160" customFormat="1" x14ac:dyDescent="0.2"/>
    <row r="2782" s="160" customFormat="1" x14ac:dyDescent="0.2"/>
    <row r="2783" s="160" customFormat="1" x14ac:dyDescent="0.2"/>
    <row r="2784" s="160" customFormat="1" x14ac:dyDescent="0.2"/>
    <row r="2785" s="160" customFormat="1" x14ac:dyDescent="0.2"/>
    <row r="2786" s="160" customFormat="1" x14ac:dyDescent="0.2"/>
    <row r="2787" s="160" customFormat="1" x14ac:dyDescent="0.2"/>
    <row r="2788" s="160" customFormat="1" x14ac:dyDescent="0.2"/>
    <row r="2789" s="160" customFormat="1" x14ac:dyDescent="0.2"/>
    <row r="2790" s="160" customFormat="1" x14ac:dyDescent="0.2"/>
    <row r="2791" s="160" customFormat="1" x14ac:dyDescent="0.2"/>
    <row r="2792" s="160" customFormat="1" x14ac:dyDescent="0.2"/>
    <row r="2793" s="160" customFormat="1" x14ac:dyDescent="0.2"/>
    <row r="2794" s="160" customFormat="1" x14ac:dyDescent="0.2"/>
    <row r="2795" s="160" customFormat="1" x14ac:dyDescent="0.2"/>
    <row r="2796" s="160" customFormat="1" x14ac:dyDescent="0.2"/>
    <row r="2797" s="160" customFormat="1" x14ac:dyDescent="0.2"/>
    <row r="2798" s="160" customFormat="1" x14ac:dyDescent="0.2"/>
    <row r="2799" s="160" customFormat="1" x14ac:dyDescent="0.2"/>
    <row r="2800" s="160" customFormat="1" x14ac:dyDescent="0.2"/>
    <row r="2801" s="160" customFormat="1" x14ac:dyDescent="0.2"/>
    <row r="2802" s="160" customFormat="1" x14ac:dyDescent="0.2"/>
    <row r="2803" s="160" customFormat="1" x14ac:dyDescent="0.2"/>
    <row r="2804" s="160" customFormat="1" x14ac:dyDescent="0.2"/>
    <row r="2805" s="160" customFormat="1" x14ac:dyDescent="0.2"/>
    <row r="2806" s="160" customFormat="1" x14ac:dyDescent="0.2"/>
    <row r="2807" s="160" customFormat="1" x14ac:dyDescent="0.2"/>
    <row r="2808" s="160" customFormat="1" x14ac:dyDescent="0.2"/>
    <row r="2809" s="160" customFormat="1" x14ac:dyDescent="0.2"/>
    <row r="2810" s="160" customFormat="1" x14ac:dyDescent="0.2"/>
    <row r="2811" s="160" customFormat="1" x14ac:dyDescent="0.2"/>
    <row r="2812" s="160" customFormat="1" x14ac:dyDescent="0.2"/>
    <row r="2813" s="160" customFormat="1" x14ac:dyDescent="0.2"/>
    <row r="2814" s="160" customFormat="1" x14ac:dyDescent="0.2"/>
    <row r="2815" s="160" customFormat="1" x14ac:dyDescent="0.2"/>
    <row r="2816" s="160" customFormat="1" x14ac:dyDescent="0.2"/>
    <row r="2817" s="160" customFormat="1" x14ac:dyDescent="0.2"/>
    <row r="2818" s="160" customFormat="1" x14ac:dyDescent="0.2"/>
    <row r="2819" s="160" customFormat="1" x14ac:dyDescent="0.2"/>
    <row r="2820" s="160" customFormat="1" x14ac:dyDescent="0.2"/>
    <row r="2821" s="160" customFormat="1" x14ac:dyDescent="0.2"/>
    <row r="2822" s="160" customFormat="1" x14ac:dyDescent="0.2"/>
    <row r="2823" s="160" customFormat="1" x14ac:dyDescent="0.2"/>
    <row r="2824" s="160" customFormat="1" x14ac:dyDescent="0.2"/>
    <row r="2825" s="160" customFormat="1" x14ac:dyDescent="0.2"/>
    <row r="2826" s="160" customFormat="1" x14ac:dyDescent="0.2"/>
    <row r="2827" s="160" customFormat="1" x14ac:dyDescent="0.2"/>
    <row r="2828" s="160" customFormat="1" x14ac:dyDescent="0.2"/>
    <row r="2829" s="160" customFormat="1" x14ac:dyDescent="0.2"/>
    <row r="2830" s="160" customFormat="1" x14ac:dyDescent="0.2"/>
    <row r="2831" s="160" customFormat="1" x14ac:dyDescent="0.2"/>
    <row r="2832" s="160" customFormat="1" x14ac:dyDescent="0.2"/>
    <row r="2833" s="160" customFormat="1" x14ac:dyDescent="0.2"/>
    <row r="2834" s="160" customFormat="1" x14ac:dyDescent="0.2"/>
    <row r="2835" s="160" customFormat="1" x14ac:dyDescent="0.2"/>
    <row r="2836" s="160" customFormat="1" x14ac:dyDescent="0.2"/>
    <row r="2837" s="160" customFormat="1" x14ac:dyDescent="0.2"/>
    <row r="2838" s="160" customFormat="1" x14ac:dyDescent="0.2"/>
    <row r="2839" s="160" customFormat="1" x14ac:dyDescent="0.2"/>
    <row r="2840" s="160" customFormat="1" x14ac:dyDescent="0.2"/>
    <row r="2841" s="160" customFormat="1" x14ac:dyDescent="0.2"/>
    <row r="2842" s="160" customFormat="1" x14ac:dyDescent="0.2"/>
    <row r="2843" s="160" customFormat="1" x14ac:dyDescent="0.2"/>
    <row r="2844" s="160" customFormat="1" x14ac:dyDescent="0.2"/>
    <row r="2845" s="160" customFormat="1" x14ac:dyDescent="0.2"/>
    <row r="2846" s="160" customFormat="1" x14ac:dyDescent="0.2"/>
    <row r="2847" s="160" customFormat="1" x14ac:dyDescent="0.2"/>
    <row r="2848" s="160" customFormat="1" x14ac:dyDescent="0.2"/>
    <row r="2849" s="160" customFormat="1" x14ac:dyDescent="0.2"/>
    <row r="2850" s="160" customFormat="1" x14ac:dyDescent="0.2"/>
    <row r="2851" s="160" customFormat="1" x14ac:dyDescent="0.2"/>
    <row r="2852" s="160" customFormat="1" x14ac:dyDescent="0.2"/>
    <row r="2853" s="160" customFormat="1" x14ac:dyDescent="0.2"/>
    <row r="2854" s="160" customFormat="1" x14ac:dyDescent="0.2"/>
    <row r="2855" s="160" customFormat="1" x14ac:dyDescent="0.2"/>
    <row r="2856" s="160" customFormat="1" x14ac:dyDescent="0.2"/>
    <row r="2857" s="160" customFormat="1" x14ac:dyDescent="0.2"/>
    <row r="2858" s="160" customFormat="1" x14ac:dyDescent="0.2"/>
    <row r="2859" s="160" customFormat="1" x14ac:dyDescent="0.2"/>
    <row r="2860" s="160" customFormat="1" x14ac:dyDescent="0.2"/>
    <row r="2861" s="160" customFormat="1" x14ac:dyDescent="0.2"/>
    <row r="2862" s="160" customFormat="1" x14ac:dyDescent="0.2"/>
    <row r="2863" s="160" customFormat="1" x14ac:dyDescent="0.2"/>
    <row r="2864" s="160" customFormat="1" x14ac:dyDescent="0.2"/>
    <row r="2865" s="160" customFormat="1" x14ac:dyDescent="0.2"/>
    <row r="2866" s="160" customFormat="1" x14ac:dyDescent="0.2"/>
    <row r="2867" s="160" customFormat="1" x14ac:dyDescent="0.2"/>
    <row r="2868" s="160" customFormat="1" x14ac:dyDescent="0.2"/>
    <row r="2869" s="160" customFormat="1" x14ac:dyDescent="0.2"/>
    <row r="2870" s="160" customFormat="1" x14ac:dyDescent="0.2"/>
    <row r="2871" s="160" customFormat="1" x14ac:dyDescent="0.2"/>
    <row r="2872" s="160" customFormat="1" x14ac:dyDescent="0.2"/>
    <row r="2873" s="160" customFormat="1" x14ac:dyDescent="0.2"/>
    <row r="2874" s="160" customFormat="1" x14ac:dyDescent="0.2"/>
    <row r="2875" s="160" customFormat="1" x14ac:dyDescent="0.2"/>
    <row r="2876" s="160" customFormat="1" x14ac:dyDescent="0.2"/>
    <row r="2877" s="160" customFormat="1" x14ac:dyDescent="0.2"/>
    <row r="2878" s="160" customFormat="1" x14ac:dyDescent="0.2"/>
    <row r="2879" s="160" customFormat="1" x14ac:dyDescent="0.2"/>
    <row r="2880" s="160" customFormat="1" x14ac:dyDescent="0.2"/>
    <row r="2881" s="160" customFormat="1" x14ac:dyDescent="0.2"/>
    <row r="2882" s="160" customFormat="1" x14ac:dyDescent="0.2"/>
    <row r="2883" s="160" customFormat="1" x14ac:dyDescent="0.2"/>
    <row r="2884" s="160" customFormat="1" x14ac:dyDescent="0.2"/>
    <row r="2885" s="160" customFormat="1" x14ac:dyDescent="0.2"/>
    <row r="2886" s="160" customFormat="1" x14ac:dyDescent="0.2"/>
    <row r="2887" s="160" customFormat="1" x14ac:dyDescent="0.2"/>
    <row r="2888" s="160" customFormat="1" x14ac:dyDescent="0.2"/>
    <row r="2889" s="160" customFormat="1" x14ac:dyDescent="0.2"/>
    <row r="2890" s="160" customFormat="1" x14ac:dyDescent="0.2"/>
    <row r="2891" s="160" customFormat="1" x14ac:dyDescent="0.2"/>
    <row r="2892" s="160" customFormat="1" x14ac:dyDescent="0.2"/>
    <row r="2893" s="160" customFormat="1" x14ac:dyDescent="0.2"/>
    <row r="2894" s="160" customFormat="1" x14ac:dyDescent="0.2"/>
    <row r="2895" s="160" customFormat="1" x14ac:dyDescent="0.2"/>
    <row r="2896" s="160" customFormat="1" x14ac:dyDescent="0.2"/>
    <row r="2897" s="160" customFormat="1" x14ac:dyDescent="0.2"/>
    <row r="2898" s="160" customFormat="1" x14ac:dyDescent="0.2"/>
    <row r="2899" s="160" customFormat="1" x14ac:dyDescent="0.2"/>
    <row r="2900" s="160" customFormat="1" x14ac:dyDescent="0.2"/>
    <row r="2901" s="160" customFormat="1" x14ac:dyDescent="0.2"/>
    <row r="2902" s="160" customFormat="1" x14ac:dyDescent="0.2"/>
    <row r="2903" s="160" customFormat="1" x14ac:dyDescent="0.2"/>
    <row r="2904" s="160" customFormat="1" x14ac:dyDescent="0.2"/>
    <row r="2905" s="160" customFormat="1" x14ac:dyDescent="0.2"/>
    <row r="2906" s="160" customFormat="1" x14ac:dyDescent="0.2"/>
    <row r="2907" s="160" customFormat="1" x14ac:dyDescent="0.2"/>
    <row r="2908" s="160" customFormat="1" x14ac:dyDescent="0.2"/>
    <row r="2909" s="160" customFormat="1" x14ac:dyDescent="0.2"/>
    <row r="2910" s="160" customFormat="1" x14ac:dyDescent="0.2"/>
    <row r="2911" s="160" customFormat="1" x14ac:dyDescent="0.2"/>
    <row r="2912" s="160" customFormat="1" x14ac:dyDescent="0.2"/>
    <row r="2913" s="160" customFormat="1" x14ac:dyDescent="0.2"/>
    <row r="2914" s="160" customFormat="1" x14ac:dyDescent="0.2"/>
    <row r="2915" s="160" customFormat="1" x14ac:dyDescent="0.2"/>
    <row r="2916" s="160" customFormat="1" x14ac:dyDescent="0.2"/>
    <row r="2917" s="160" customFormat="1" x14ac:dyDescent="0.2"/>
    <row r="2918" s="160" customFormat="1" x14ac:dyDescent="0.2"/>
    <row r="2919" s="160" customFormat="1" x14ac:dyDescent="0.2"/>
    <row r="2920" s="160" customFormat="1" x14ac:dyDescent="0.2"/>
    <row r="2921" s="160" customFormat="1" x14ac:dyDescent="0.2"/>
    <row r="2922" s="160" customFormat="1" x14ac:dyDescent="0.2"/>
    <row r="2923" s="160" customFormat="1" x14ac:dyDescent="0.2"/>
    <row r="2924" s="160" customFormat="1" x14ac:dyDescent="0.2"/>
    <row r="2925" s="160" customFormat="1" x14ac:dyDescent="0.2"/>
    <row r="2926" s="160" customFormat="1" x14ac:dyDescent="0.2"/>
    <row r="2927" s="160" customFormat="1" x14ac:dyDescent="0.2"/>
    <row r="2928" s="160" customFormat="1" x14ac:dyDescent="0.2"/>
    <row r="2929" s="160" customFormat="1" x14ac:dyDescent="0.2"/>
    <row r="2930" s="160" customFormat="1" x14ac:dyDescent="0.2"/>
    <row r="2931" s="160" customFormat="1" x14ac:dyDescent="0.2"/>
    <row r="2932" s="160" customFormat="1" x14ac:dyDescent="0.2"/>
    <row r="2933" s="160" customFormat="1" x14ac:dyDescent="0.2"/>
    <row r="2934" s="160" customFormat="1" x14ac:dyDescent="0.2"/>
    <row r="2935" s="160" customFormat="1" x14ac:dyDescent="0.2"/>
    <row r="2936" s="160" customFormat="1" x14ac:dyDescent="0.2"/>
    <row r="2937" s="160" customFormat="1" x14ac:dyDescent="0.2"/>
    <row r="2938" s="160" customFormat="1" x14ac:dyDescent="0.2"/>
    <row r="2939" s="160" customFormat="1" x14ac:dyDescent="0.2"/>
    <row r="2940" s="160" customFormat="1" x14ac:dyDescent="0.2"/>
    <row r="2941" s="160" customFormat="1" x14ac:dyDescent="0.2"/>
    <row r="2942" s="160" customFormat="1" x14ac:dyDescent="0.2"/>
    <row r="2943" s="160" customFormat="1" x14ac:dyDescent="0.2"/>
    <row r="2944" s="160" customFormat="1" x14ac:dyDescent="0.2"/>
    <row r="2945" s="160" customFormat="1" x14ac:dyDescent="0.2"/>
    <row r="2946" s="160" customFormat="1" x14ac:dyDescent="0.2"/>
    <row r="2947" s="160" customFormat="1" x14ac:dyDescent="0.2"/>
    <row r="2948" s="160" customFormat="1" x14ac:dyDescent="0.2"/>
    <row r="2949" s="160" customFormat="1" x14ac:dyDescent="0.2"/>
    <row r="2950" s="160" customFormat="1" x14ac:dyDescent="0.2"/>
    <row r="2951" s="160" customFormat="1" x14ac:dyDescent="0.2"/>
    <row r="2952" s="160" customFormat="1" x14ac:dyDescent="0.2"/>
    <row r="2953" s="160" customFormat="1" x14ac:dyDescent="0.2"/>
    <row r="2954" s="160" customFormat="1" x14ac:dyDescent="0.2"/>
    <row r="2955" s="160" customFormat="1" x14ac:dyDescent="0.2"/>
    <row r="2956" s="160" customFormat="1" x14ac:dyDescent="0.2"/>
    <row r="2957" s="160" customFormat="1" x14ac:dyDescent="0.2"/>
    <row r="2958" s="160" customFormat="1" x14ac:dyDescent="0.2"/>
    <row r="2959" s="160" customFormat="1" x14ac:dyDescent="0.2"/>
    <row r="2960" s="160" customFormat="1" x14ac:dyDescent="0.2"/>
    <row r="2961" s="160" customFormat="1" x14ac:dyDescent="0.2"/>
    <row r="2962" s="160" customFormat="1" x14ac:dyDescent="0.2"/>
    <row r="2963" s="160" customFormat="1" x14ac:dyDescent="0.2"/>
    <row r="2964" s="160" customFormat="1" x14ac:dyDescent="0.2"/>
    <row r="2965" s="160" customFormat="1" x14ac:dyDescent="0.2"/>
    <row r="2966" s="160" customFormat="1" x14ac:dyDescent="0.2"/>
    <row r="2967" s="160" customFormat="1" x14ac:dyDescent="0.2"/>
    <row r="2968" s="160" customFormat="1" x14ac:dyDescent="0.2"/>
    <row r="2969" s="160" customFormat="1" x14ac:dyDescent="0.2"/>
    <row r="2970" s="160" customFormat="1" x14ac:dyDescent="0.2"/>
    <row r="2971" s="160" customFormat="1" x14ac:dyDescent="0.2"/>
    <row r="2972" s="160" customFormat="1" x14ac:dyDescent="0.2"/>
    <row r="2973" s="160" customFormat="1" x14ac:dyDescent="0.2"/>
    <row r="2974" s="160" customFormat="1" x14ac:dyDescent="0.2"/>
    <row r="2975" s="160" customFormat="1" x14ac:dyDescent="0.2"/>
    <row r="2976" s="160" customFormat="1" x14ac:dyDescent="0.2"/>
    <row r="2977" s="160" customFormat="1" x14ac:dyDescent="0.2"/>
    <row r="2978" s="160" customFormat="1" x14ac:dyDescent="0.2"/>
    <row r="2979" s="160" customFormat="1" x14ac:dyDescent="0.2"/>
    <row r="2980" s="160" customFormat="1" x14ac:dyDescent="0.2"/>
    <row r="2981" s="160" customFormat="1" x14ac:dyDescent="0.2"/>
    <row r="2982" s="160" customFormat="1" x14ac:dyDescent="0.2"/>
    <row r="2983" s="160" customFormat="1" x14ac:dyDescent="0.2"/>
    <row r="2984" s="160" customFormat="1" x14ac:dyDescent="0.2"/>
    <row r="2985" s="160" customFormat="1" x14ac:dyDescent="0.2"/>
    <row r="2986" s="160" customFormat="1" x14ac:dyDescent="0.2"/>
    <row r="2987" s="160" customFormat="1" x14ac:dyDescent="0.2"/>
    <row r="2988" s="160" customFormat="1" x14ac:dyDescent="0.2"/>
    <row r="2989" s="160" customFormat="1" x14ac:dyDescent="0.2"/>
    <row r="2990" s="160" customFormat="1" x14ac:dyDescent="0.2"/>
    <row r="2991" s="160" customFormat="1" x14ac:dyDescent="0.2"/>
    <row r="2992" s="160" customFormat="1" x14ac:dyDescent="0.2"/>
    <row r="2993" s="160" customFormat="1" x14ac:dyDescent="0.2"/>
    <row r="2994" s="160" customFormat="1" x14ac:dyDescent="0.2"/>
    <row r="2995" s="160" customFormat="1" x14ac:dyDescent="0.2"/>
    <row r="2996" s="160" customFormat="1" x14ac:dyDescent="0.2"/>
    <row r="2997" s="160" customFormat="1" x14ac:dyDescent="0.2"/>
    <row r="2998" s="160" customFormat="1" x14ac:dyDescent="0.2"/>
    <row r="2999" s="160" customFormat="1" x14ac:dyDescent="0.2"/>
    <row r="3000" s="160" customFormat="1" x14ac:dyDescent="0.2"/>
    <row r="3001" s="160" customFormat="1" x14ac:dyDescent="0.2"/>
    <row r="3002" s="160" customFormat="1" x14ac:dyDescent="0.2"/>
    <row r="3003" s="160" customFormat="1" x14ac:dyDescent="0.2"/>
    <row r="3004" s="160" customFormat="1" x14ac:dyDescent="0.2"/>
    <row r="3005" s="160" customFormat="1" x14ac:dyDescent="0.2"/>
    <row r="3006" s="160" customFormat="1" x14ac:dyDescent="0.2"/>
    <row r="3007" s="160" customFormat="1" x14ac:dyDescent="0.2"/>
    <row r="3008" s="160" customFormat="1" x14ac:dyDescent="0.2"/>
    <row r="3009" s="160" customFormat="1" x14ac:dyDescent="0.2"/>
    <row r="3010" s="160" customFormat="1" x14ac:dyDescent="0.2"/>
    <row r="3011" s="160" customFormat="1" x14ac:dyDescent="0.2"/>
    <row r="3012" s="160" customFormat="1" x14ac:dyDescent="0.2"/>
    <row r="3013" s="160" customFormat="1" x14ac:dyDescent="0.2"/>
    <row r="3014" s="160" customFormat="1" x14ac:dyDescent="0.2"/>
    <row r="3015" s="160" customFormat="1" x14ac:dyDescent="0.2"/>
    <row r="3016" s="160" customFormat="1" x14ac:dyDescent="0.2"/>
    <row r="3017" s="160" customFormat="1" x14ac:dyDescent="0.2"/>
    <row r="3018" s="160" customFormat="1" x14ac:dyDescent="0.2"/>
    <row r="3019" s="160" customFormat="1" x14ac:dyDescent="0.2"/>
    <row r="3020" s="160" customFormat="1" x14ac:dyDescent="0.2"/>
    <row r="3021" s="160" customFormat="1" x14ac:dyDescent="0.2"/>
    <row r="3022" s="160" customFormat="1" x14ac:dyDescent="0.2"/>
    <row r="3023" s="160" customFormat="1" x14ac:dyDescent="0.2"/>
    <row r="3024" s="160" customFormat="1" x14ac:dyDescent="0.2"/>
    <row r="3025" s="160" customFormat="1" x14ac:dyDescent="0.2"/>
    <row r="3026" s="160" customFormat="1" x14ac:dyDescent="0.2"/>
    <row r="3027" s="160" customFormat="1" x14ac:dyDescent="0.2"/>
    <row r="3028" s="160" customFormat="1" x14ac:dyDescent="0.2"/>
    <row r="3029" s="160" customFormat="1" x14ac:dyDescent="0.2"/>
    <row r="3030" s="160" customFormat="1" x14ac:dyDescent="0.2"/>
    <row r="3031" s="160" customFormat="1" x14ac:dyDescent="0.2"/>
    <row r="3032" s="160" customFormat="1" x14ac:dyDescent="0.2"/>
    <row r="3033" s="160" customFormat="1" x14ac:dyDescent="0.2"/>
    <row r="3034" s="160" customFormat="1" x14ac:dyDescent="0.2"/>
    <row r="3035" s="160" customFormat="1" x14ac:dyDescent="0.2"/>
    <row r="3036" s="160" customFormat="1" x14ac:dyDescent="0.2"/>
    <row r="3037" s="160" customFormat="1" x14ac:dyDescent="0.2"/>
    <row r="3038" s="160" customFormat="1" x14ac:dyDescent="0.2"/>
    <row r="3039" s="160" customFormat="1" x14ac:dyDescent="0.2"/>
    <row r="3040" s="160" customFormat="1" x14ac:dyDescent="0.2"/>
    <row r="3041" s="160" customFormat="1" x14ac:dyDescent="0.2"/>
    <row r="3042" s="160" customFormat="1" x14ac:dyDescent="0.2"/>
    <row r="3043" s="160" customFormat="1" x14ac:dyDescent="0.2"/>
    <row r="3044" s="160" customFormat="1" x14ac:dyDescent="0.2"/>
    <row r="3045" s="160" customFormat="1" x14ac:dyDescent="0.2"/>
    <row r="3046" s="160" customFormat="1" x14ac:dyDescent="0.2"/>
    <row r="3047" s="160" customFormat="1" x14ac:dyDescent="0.2"/>
    <row r="3048" s="160" customFormat="1" x14ac:dyDescent="0.2"/>
    <row r="3049" s="160" customFormat="1" x14ac:dyDescent="0.2"/>
    <row r="3050" s="160" customFormat="1" x14ac:dyDescent="0.2"/>
    <row r="3051" s="160" customFormat="1" x14ac:dyDescent="0.2"/>
    <row r="3052" s="160" customFormat="1" x14ac:dyDescent="0.2"/>
    <row r="3053" s="160" customFormat="1" x14ac:dyDescent="0.2"/>
    <row r="3054" s="160" customFormat="1" x14ac:dyDescent="0.2"/>
    <row r="3055" s="160" customFormat="1" x14ac:dyDescent="0.2"/>
    <row r="3056" s="160" customFormat="1" x14ac:dyDescent="0.2"/>
    <row r="3057" s="160" customFormat="1" x14ac:dyDescent="0.2"/>
    <row r="3058" s="160" customFormat="1" x14ac:dyDescent="0.2"/>
    <row r="3059" s="160" customFormat="1" x14ac:dyDescent="0.2"/>
    <row r="3060" s="160" customFormat="1" x14ac:dyDescent="0.2"/>
    <row r="3061" s="160" customFormat="1" x14ac:dyDescent="0.2"/>
    <row r="3062" s="160" customFormat="1" x14ac:dyDescent="0.2"/>
    <row r="3063" s="160" customFormat="1" x14ac:dyDescent="0.2"/>
    <row r="3064" s="160" customFormat="1" x14ac:dyDescent="0.2"/>
    <row r="3065" s="160" customFormat="1" x14ac:dyDescent="0.2"/>
    <row r="3066" s="160" customFormat="1" x14ac:dyDescent="0.2"/>
    <row r="3067" s="160" customFormat="1" x14ac:dyDescent="0.2"/>
    <row r="3068" s="160" customFormat="1" x14ac:dyDescent="0.2"/>
    <row r="3069" s="160" customFormat="1" x14ac:dyDescent="0.2"/>
    <row r="3070" s="160" customFormat="1" x14ac:dyDescent="0.2"/>
    <row r="3071" s="160" customFormat="1" x14ac:dyDescent="0.2"/>
    <row r="3072" s="160" customFormat="1" x14ac:dyDescent="0.2"/>
    <row r="3073" s="160" customFormat="1" x14ac:dyDescent="0.2"/>
    <row r="3074" s="160" customFormat="1" x14ac:dyDescent="0.2"/>
    <row r="3075" s="160" customFormat="1" x14ac:dyDescent="0.2"/>
    <row r="3076" s="160" customFormat="1" x14ac:dyDescent="0.2"/>
    <row r="3077" s="160" customFormat="1" x14ac:dyDescent="0.2"/>
    <row r="3078" s="160" customFormat="1" x14ac:dyDescent="0.2"/>
    <row r="3079" s="160" customFormat="1" x14ac:dyDescent="0.2"/>
    <row r="3080" s="160" customFormat="1" x14ac:dyDescent="0.2"/>
    <row r="3081" s="160" customFormat="1" x14ac:dyDescent="0.2"/>
    <row r="3082" s="160" customFormat="1" x14ac:dyDescent="0.2"/>
    <row r="3083" s="160" customFormat="1" x14ac:dyDescent="0.2"/>
    <row r="3084" s="160" customFormat="1" x14ac:dyDescent="0.2"/>
    <row r="3085" s="160" customFormat="1" x14ac:dyDescent="0.2"/>
    <row r="3086" s="160" customFormat="1" x14ac:dyDescent="0.2"/>
    <row r="3087" s="160" customFormat="1" x14ac:dyDescent="0.2"/>
    <row r="3088" s="160" customFormat="1" x14ac:dyDescent="0.2"/>
    <row r="3089" s="160" customFormat="1" x14ac:dyDescent="0.2"/>
    <row r="3090" s="160" customFormat="1" x14ac:dyDescent="0.2"/>
    <row r="3091" s="160" customFormat="1" x14ac:dyDescent="0.2"/>
    <row r="3092" s="160" customFormat="1" x14ac:dyDescent="0.2"/>
    <row r="3093" s="160" customFormat="1" x14ac:dyDescent="0.2"/>
    <row r="3094" s="160" customFormat="1" x14ac:dyDescent="0.2"/>
    <row r="3095" s="160" customFormat="1" x14ac:dyDescent="0.2"/>
    <row r="3096" s="160" customFormat="1" x14ac:dyDescent="0.2"/>
    <row r="3097" s="160" customFormat="1" x14ac:dyDescent="0.2"/>
    <row r="3098" s="160" customFormat="1" x14ac:dyDescent="0.2"/>
    <row r="3099" s="160" customFormat="1" x14ac:dyDescent="0.2"/>
    <row r="3100" s="160" customFormat="1" x14ac:dyDescent="0.2"/>
    <row r="3101" s="160" customFormat="1" x14ac:dyDescent="0.2"/>
    <row r="3102" s="160" customFormat="1" x14ac:dyDescent="0.2"/>
    <row r="3103" s="160" customFormat="1" x14ac:dyDescent="0.2"/>
    <row r="3104" s="160" customFormat="1" x14ac:dyDescent="0.2"/>
    <row r="3105" s="160" customFormat="1" x14ac:dyDescent="0.2"/>
    <row r="3106" s="160" customFormat="1" x14ac:dyDescent="0.2"/>
    <row r="3107" s="160" customFormat="1" x14ac:dyDescent="0.2"/>
    <row r="3108" s="160" customFormat="1" x14ac:dyDescent="0.2"/>
    <row r="3109" s="160" customFormat="1" x14ac:dyDescent="0.2"/>
    <row r="3110" s="160" customFormat="1" x14ac:dyDescent="0.2"/>
    <row r="3111" s="160" customFormat="1" x14ac:dyDescent="0.2"/>
    <row r="3112" s="160" customFormat="1" x14ac:dyDescent="0.2"/>
    <row r="3113" s="160" customFormat="1" x14ac:dyDescent="0.2"/>
    <row r="3114" s="160" customFormat="1" x14ac:dyDescent="0.2"/>
    <row r="3115" s="160" customFormat="1" x14ac:dyDescent="0.2"/>
    <row r="3116" s="160" customFormat="1" x14ac:dyDescent="0.2"/>
    <row r="3117" s="160" customFormat="1" x14ac:dyDescent="0.2"/>
    <row r="3118" s="160" customFormat="1" x14ac:dyDescent="0.2"/>
    <row r="3119" s="160" customFormat="1" x14ac:dyDescent="0.2"/>
    <row r="3120" s="160" customFormat="1" x14ac:dyDescent="0.2"/>
    <row r="3121" s="160" customFormat="1" x14ac:dyDescent="0.2"/>
    <row r="3122" s="160" customFormat="1" x14ac:dyDescent="0.2"/>
    <row r="3123" s="160" customFormat="1" x14ac:dyDescent="0.2"/>
    <row r="3124" s="160" customFormat="1" x14ac:dyDescent="0.2"/>
    <row r="3125" s="160" customFormat="1" x14ac:dyDescent="0.2"/>
    <row r="3126" s="160" customFormat="1" x14ac:dyDescent="0.2"/>
    <row r="3127" s="160" customFormat="1" x14ac:dyDescent="0.2"/>
    <row r="3128" s="160" customFormat="1" x14ac:dyDescent="0.2"/>
    <row r="3129" s="160" customFormat="1" x14ac:dyDescent="0.2"/>
    <row r="3130" s="160" customFormat="1" x14ac:dyDescent="0.2"/>
    <row r="3131" s="160" customFormat="1" x14ac:dyDescent="0.2"/>
    <row r="3132" s="160" customFormat="1" x14ac:dyDescent="0.2"/>
    <row r="3133" s="160" customFormat="1" x14ac:dyDescent="0.2"/>
    <row r="3134" s="160" customFormat="1" x14ac:dyDescent="0.2"/>
    <row r="3135" s="160" customFormat="1" x14ac:dyDescent="0.2"/>
    <row r="3136" s="160" customFormat="1" x14ac:dyDescent="0.2"/>
    <row r="3137" s="160" customFormat="1" x14ac:dyDescent="0.2"/>
    <row r="3138" s="160" customFormat="1" x14ac:dyDescent="0.2"/>
    <row r="3139" s="160" customFormat="1" x14ac:dyDescent="0.2"/>
    <row r="3140" s="160" customFormat="1" x14ac:dyDescent="0.2"/>
    <row r="3141" s="160" customFormat="1" x14ac:dyDescent="0.2"/>
    <row r="3142" s="160" customFormat="1" x14ac:dyDescent="0.2"/>
    <row r="3143" s="160" customFormat="1" x14ac:dyDescent="0.2"/>
    <row r="3144" s="160" customFormat="1" x14ac:dyDescent="0.2"/>
    <row r="3145" s="160" customFormat="1" x14ac:dyDescent="0.2"/>
    <row r="3146" s="160" customFormat="1" x14ac:dyDescent="0.2"/>
    <row r="3147" s="160" customFormat="1" x14ac:dyDescent="0.2"/>
    <row r="3148" s="160" customFormat="1" x14ac:dyDescent="0.2"/>
    <row r="3149" s="160" customFormat="1" x14ac:dyDescent="0.2"/>
    <row r="3150" s="160" customFormat="1" x14ac:dyDescent="0.2"/>
    <row r="3151" s="160" customFormat="1" x14ac:dyDescent="0.2"/>
    <row r="3152" s="160" customFormat="1" x14ac:dyDescent="0.2"/>
    <row r="3153" s="160" customFormat="1" x14ac:dyDescent="0.2"/>
    <row r="3154" s="160" customFormat="1" x14ac:dyDescent="0.2"/>
    <row r="3155" s="160" customFormat="1" x14ac:dyDescent="0.2"/>
    <row r="3156" s="160" customFormat="1" x14ac:dyDescent="0.2"/>
    <row r="3157" s="160" customFormat="1" x14ac:dyDescent="0.2"/>
    <row r="3158" s="160" customFormat="1" x14ac:dyDescent="0.2"/>
    <row r="3159" s="160" customFormat="1" x14ac:dyDescent="0.2"/>
    <row r="3160" s="160" customFormat="1" x14ac:dyDescent="0.2"/>
    <row r="3161" s="160" customFormat="1" x14ac:dyDescent="0.2"/>
    <row r="3162" s="160" customFormat="1" x14ac:dyDescent="0.2"/>
    <row r="3163" s="160" customFormat="1" x14ac:dyDescent="0.2"/>
    <row r="3164" s="160" customFormat="1" x14ac:dyDescent="0.2"/>
    <row r="3165" s="160" customFormat="1" x14ac:dyDescent="0.2"/>
    <row r="3166" s="160" customFormat="1" x14ac:dyDescent="0.2"/>
    <row r="3167" s="160" customFormat="1" x14ac:dyDescent="0.2"/>
    <row r="3168" s="160" customFormat="1" x14ac:dyDescent="0.2"/>
    <row r="3169" s="160" customFormat="1" x14ac:dyDescent="0.2"/>
    <row r="3170" s="160" customFormat="1" x14ac:dyDescent="0.2"/>
    <row r="3171" s="160" customFormat="1" x14ac:dyDescent="0.2"/>
    <row r="3172" s="160" customFormat="1" x14ac:dyDescent="0.2"/>
    <row r="3173" s="160" customFormat="1" x14ac:dyDescent="0.2"/>
    <row r="3174" s="160" customFormat="1" x14ac:dyDescent="0.2"/>
    <row r="3175" s="160" customFormat="1" x14ac:dyDescent="0.2"/>
    <row r="3176" s="160" customFormat="1" x14ac:dyDescent="0.2"/>
    <row r="3177" s="160" customFormat="1" x14ac:dyDescent="0.2"/>
    <row r="3178" s="160" customFormat="1" x14ac:dyDescent="0.2"/>
    <row r="3179" s="160" customFormat="1" x14ac:dyDescent="0.2"/>
    <row r="3180" s="160" customFormat="1" x14ac:dyDescent="0.2"/>
    <row r="3181" s="160" customFormat="1" x14ac:dyDescent="0.2"/>
    <row r="3182" s="160" customFormat="1" x14ac:dyDescent="0.2"/>
    <row r="3183" s="160" customFormat="1" x14ac:dyDescent="0.2"/>
    <row r="3184" s="160" customFormat="1" x14ac:dyDescent="0.2"/>
    <row r="3185" s="160" customFormat="1" x14ac:dyDescent="0.2"/>
    <row r="3186" s="160" customFormat="1" x14ac:dyDescent="0.2"/>
    <row r="3187" s="160" customFormat="1" x14ac:dyDescent="0.2"/>
    <row r="3188" s="160" customFormat="1" x14ac:dyDescent="0.2"/>
    <row r="3189" s="160" customFormat="1" x14ac:dyDescent="0.2"/>
    <row r="3190" s="160" customFormat="1" x14ac:dyDescent="0.2"/>
    <row r="3191" s="160" customFormat="1" x14ac:dyDescent="0.2"/>
    <row r="3192" s="160" customFormat="1" x14ac:dyDescent="0.2"/>
    <row r="3193" s="160" customFormat="1" x14ac:dyDescent="0.2"/>
    <row r="3194" s="160" customFormat="1" x14ac:dyDescent="0.2"/>
    <row r="3195" s="160" customFormat="1" x14ac:dyDescent="0.2"/>
    <row r="3196" s="160" customFormat="1" x14ac:dyDescent="0.2"/>
    <row r="3197" s="160" customFormat="1" x14ac:dyDescent="0.2"/>
    <row r="3198" s="160" customFormat="1" x14ac:dyDescent="0.2"/>
    <row r="3199" s="160" customFormat="1" x14ac:dyDescent="0.2"/>
    <row r="3200" s="160" customFormat="1" x14ac:dyDescent="0.2"/>
    <row r="3201" s="160" customFormat="1" x14ac:dyDescent="0.2"/>
    <row r="3202" s="160" customFormat="1" x14ac:dyDescent="0.2"/>
    <row r="3203" s="160" customFormat="1" x14ac:dyDescent="0.2"/>
    <row r="3204" s="160" customFormat="1" x14ac:dyDescent="0.2"/>
    <row r="3205" s="160" customFormat="1" x14ac:dyDescent="0.2"/>
    <row r="3206" s="160" customFormat="1" x14ac:dyDescent="0.2"/>
    <row r="3207" s="160" customFormat="1" x14ac:dyDescent="0.2"/>
    <row r="3208" s="160" customFormat="1" x14ac:dyDescent="0.2"/>
    <row r="3209" s="160" customFormat="1" x14ac:dyDescent="0.2"/>
    <row r="3210" s="160" customFormat="1" x14ac:dyDescent="0.2"/>
    <row r="3211" s="160" customFormat="1" x14ac:dyDescent="0.2"/>
    <row r="3212" s="160" customFormat="1" x14ac:dyDescent="0.2"/>
    <row r="3213" s="160" customFormat="1" x14ac:dyDescent="0.2"/>
    <row r="3214" s="160" customFormat="1" x14ac:dyDescent="0.2"/>
    <row r="3215" s="160" customFormat="1" x14ac:dyDescent="0.2"/>
    <row r="3216" s="160" customFormat="1" x14ac:dyDescent="0.2"/>
    <row r="3217" s="160" customFormat="1" x14ac:dyDescent="0.2"/>
    <row r="3218" s="160" customFormat="1" x14ac:dyDescent="0.2"/>
    <row r="3219" s="160" customFormat="1" x14ac:dyDescent="0.2"/>
    <row r="3220" s="160" customFormat="1" x14ac:dyDescent="0.2"/>
    <row r="3221" s="160" customFormat="1" x14ac:dyDescent="0.2"/>
    <row r="3222" s="160" customFormat="1" x14ac:dyDescent="0.2"/>
    <row r="3223" s="160" customFormat="1" x14ac:dyDescent="0.2"/>
    <row r="3224" s="160" customFormat="1" x14ac:dyDescent="0.2"/>
    <row r="3225" s="160" customFormat="1" x14ac:dyDescent="0.2"/>
    <row r="3226" s="160" customFormat="1" x14ac:dyDescent="0.2"/>
    <row r="3227" s="160" customFormat="1" x14ac:dyDescent="0.2"/>
    <row r="3228" s="160" customFormat="1" x14ac:dyDescent="0.2"/>
    <row r="3229" s="160" customFormat="1" x14ac:dyDescent="0.2"/>
    <row r="3230" s="160" customFormat="1" x14ac:dyDescent="0.2"/>
    <row r="3231" s="160" customFormat="1" x14ac:dyDescent="0.2"/>
    <row r="3232" s="160" customFormat="1" x14ac:dyDescent="0.2"/>
    <row r="3233" s="160" customFormat="1" x14ac:dyDescent="0.2"/>
    <row r="3234" s="160" customFormat="1" x14ac:dyDescent="0.2"/>
    <row r="3235" s="160" customFormat="1" x14ac:dyDescent="0.2"/>
    <row r="3236" s="160" customFormat="1" x14ac:dyDescent="0.2"/>
    <row r="3237" s="160" customFormat="1" x14ac:dyDescent="0.2"/>
    <row r="3238" s="160" customFormat="1" x14ac:dyDescent="0.2"/>
    <row r="3239" s="160" customFormat="1" x14ac:dyDescent="0.2"/>
    <row r="3240" s="160" customFormat="1" x14ac:dyDescent="0.2"/>
    <row r="3241" s="160" customFormat="1" x14ac:dyDescent="0.2"/>
    <row r="3242" s="160" customFormat="1" x14ac:dyDescent="0.2"/>
    <row r="3243" s="160" customFormat="1" x14ac:dyDescent="0.2"/>
    <row r="3244" s="160" customFormat="1" x14ac:dyDescent="0.2"/>
    <row r="3245" s="160" customFormat="1" x14ac:dyDescent="0.2"/>
    <row r="3246" s="160" customFormat="1" x14ac:dyDescent="0.2"/>
    <row r="3247" s="160" customFormat="1" x14ac:dyDescent="0.2"/>
    <row r="3248" s="160" customFormat="1" x14ac:dyDescent="0.2"/>
    <row r="3249" s="160" customFormat="1" x14ac:dyDescent="0.2"/>
    <row r="3250" s="160" customFormat="1" x14ac:dyDescent="0.2"/>
    <row r="3251" s="160" customFormat="1" x14ac:dyDescent="0.2"/>
    <row r="3252" s="160" customFormat="1" x14ac:dyDescent="0.2"/>
    <row r="3253" s="160" customFormat="1" x14ac:dyDescent="0.2"/>
    <row r="3254" s="160" customFormat="1" x14ac:dyDescent="0.2"/>
    <row r="3255" s="160" customFormat="1" x14ac:dyDescent="0.2"/>
    <row r="3256" s="160" customFormat="1" x14ac:dyDescent="0.2"/>
    <row r="3257" s="160" customFormat="1" x14ac:dyDescent="0.2"/>
    <row r="3258" s="160" customFormat="1" x14ac:dyDescent="0.2"/>
    <row r="3259" s="160" customFormat="1" x14ac:dyDescent="0.2"/>
    <row r="3260" s="160" customFormat="1" x14ac:dyDescent="0.2"/>
    <row r="3261" s="160" customFormat="1" x14ac:dyDescent="0.2"/>
    <row r="3262" s="160" customFormat="1" x14ac:dyDescent="0.2"/>
    <row r="3263" s="160" customFormat="1" x14ac:dyDescent="0.2"/>
    <row r="3264" s="160" customFormat="1" x14ac:dyDescent="0.2"/>
    <row r="3265" s="160" customFormat="1" x14ac:dyDescent="0.2"/>
    <row r="3266" s="160" customFormat="1" x14ac:dyDescent="0.2"/>
    <row r="3267" s="160" customFormat="1" x14ac:dyDescent="0.2"/>
    <row r="3268" s="160" customFormat="1" x14ac:dyDescent="0.2"/>
    <row r="3269" s="160" customFormat="1" x14ac:dyDescent="0.2"/>
    <row r="3270" s="160" customFormat="1" x14ac:dyDescent="0.2"/>
    <row r="3271" s="160" customFormat="1" x14ac:dyDescent="0.2"/>
    <row r="3272" s="160" customFormat="1" x14ac:dyDescent="0.2"/>
    <row r="3273" s="160" customFormat="1" x14ac:dyDescent="0.2"/>
    <row r="3274" s="160" customFormat="1" x14ac:dyDescent="0.2"/>
    <row r="3275" s="160" customFormat="1" x14ac:dyDescent="0.2"/>
    <row r="3276" s="160" customFormat="1" x14ac:dyDescent="0.2"/>
    <row r="3277" s="160" customFormat="1" x14ac:dyDescent="0.2"/>
    <row r="3278" s="160" customFormat="1" x14ac:dyDescent="0.2"/>
    <row r="3279" s="160" customFormat="1" x14ac:dyDescent="0.2"/>
    <row r="3280" s="160" customFormat="1" x14ac:dyDescent="0.2"/>
    <row r="3281" s="160" customFormat="1" x14ac:dyDescent="0.2"/>
    <row r="3282" s="160" customFormat="1" x14ac:dyDescent="0.2"/>
    <row r="3283" s="160" customFormat="1" x14ac:dyDescent="0.2"/>
    <row r="3284" s="160" customFormat="1" x14ac:dyDescent="0.2"/>
    <row r="3285" s="160" customFormat="1" x14ac:dyDescent="0.2"/>
    <row r="3286" s="160" customFormat="1" x14ac:dyDescent="0.2"/>
    <row r="3287" s="160" customFormat="1" x14ac:dyDescent="0.2"/>
    <row r="3288" s="160" customFormat="1" x14ac:dyDescent="0.2"/>
    <row r="3289" s="160" customFormat="1" x14ac:dyDescent="0.2"/>
    <row r="3290" s="160" customFormat="1" x14ac:dyDescent="0.2"/>
    <row r="3291" s="160" customFormat="1" x14ac:dyDescent="0.2"/>
    <row r="3292" s="160" customFormat="1" x14ac:dyDescent="0.2"/>
    <row r="3293" s="160" customFormat="1" x14ac:dyDescent="0.2"/>
    <row r="3294" s="160" customFormat="1" x14ac:dyDescent="0.2"/>
    <row r="3295" s="160" customFormat="1" x14ac:dyDescent="0.2"/>
    <row r="3296" s="160" customFormat="1" x14ac:dyDescent="0.2"/>
    <row r="3297" s="160" customFormat="1" x14ac:dyDescent="0.2"/>
    <row r="3298" s="160" customFormat="1" x14ac:dyDescent="0.2"/>
    <row r="3299" s="160" customFormat="1" x14ac:dyDescent="0.2"/>
    <row r="3300" s="160" customFormat="1" x14ac:dyDescent="0.2"/>
    <row r="3301" s="160" customFormat="1" x14ac:dyDescent="0.2"/>
    <row r="3302" s="160" customFormat="1" x14ac:dyDescent="0.2"/>
    <row r="3303" s="160" customFormat="1" x14ac:dyDescent="0.2"/>
    <row r="3304" s="160" customFormat="1" x14ac:dyDescent="0.2"/>
    <row r="3305" s="160" customFormat="1" x14ac:dyDescent="0.2"/>
    <row r="3306" s="160" customFormat="1" x14ac:dyDescent="0.2"/>
    <row r="3307" s="160" customFormat="1" x14ac:dyDescent="0.2"/>
    <row r="3308" s="160" customFormat="1" x14ac:dyDescent="0.2"/>
    <row r="3309" s="160" customFormat="1" x14ac:dyDescent="0.2"/>
    <row r="3310" s="160" customFormat="1" x14ac:dyDescent="0.2"/>
    <row r="3311" s="160" customFormat="1" x14ac:dyDescent="0.2"/>
    <row r="3312" s="160" customFormat="1" x14ac:dyDescent="0.2"/>
    <row r="3313" s="160" customFormat="1" x14ac:dyDescent="0.2"/>
    <row r="3314" s="160" customFormat="1" x14ac:dyDescent="0.2"/>
    <row r="3315" s="160" customFormat="1" x14ac:dyDescent="0.2"/>
    <row r="3316" s="160" customFormat="1" x14ac:dyDescent="0.2"/>
    <row r="3317" s="160" customFormat="1" x14ac:dyDescent="0.2"/>
    <row r="3318" s="160" customFormat="1" x14ac:dyDescent="0.2"/>
    <row r="3319" s="160" customFormat="1" x14ac:dyDescent="0.2"/>
    <row r="3320" s="160" customFormat="1" x14ac:dyDescent="0.2"/>
    <row r="3321" s="160" customFormat="1" x14ac:dyDescent="0.2"/>
    <row r="3322" s="160" customFormat="1" x14ac:dyDescent="0.2"/>
    <row r="3323" s="160" customFormat="1" x14ac:dyDescent="0.2"/>
    <row r="3324" s="160" customFormat="1" x14ac:dyDescent="0.2"/>
    <row r="3325" s="160" customFormat="1" x14ac:dyDescent="0.2"/>
    <row r="3326" s="160" customFormat="1" x14ac:dyDescent="0.2"/>
    <row r="3327" s="160" customFormat="1" x14ac:dyDescent="0.2"/>
    <row r="3328" s="160" customFormat="1" x14ac:dyDescent="0.2"/>
    <row r="3329" s="160" customFormat="1" x14ac:dyDescent="0.2"/>
    <row r="3330" s="160" customFormat="1" x14ac:dyDescent="0.2"/>
    <row r="3331" s="160" customFormat="1" x14ac:dyDescent="0.2"/>
    <row r="3332" s="160" customFormat="1" x14ac:dyDescent="0.2"/>
    <row r="3333" s="160" customFormat="1" x14ac:dyDescent="0.2"/>
    <row r="3334" s="160" customFormat="1" x14ac:dyDescent="0.2"/>
    <row r="3335" s="160" customFormat="1" x14ac:dyDescent="0.2"/>
    <row r="3336" s="160" customFormat="1" x14ac:dyDescent="0.2"/>
    <row r="3337" s="160" customFormat="1" x14ac:dyDescent="0.2"/>
    <row r="3338" s="160" customFormat="1" x14ac:dyDescent="0.2"/>
    <row r="3339" s="160" customFormat="1" x14ac:dyDescent="0.2"/>
    <row r="3340" s="160" customFormat="1" x14ac:dyDescent="0.2"/>
    <row r="3341" s="160" customFormat="1" x14ac:dyDescent="0.2"/>
    <row r="3342" s="160" customFormat="1" x14ac:dyDescent="0.2"/>
    <row r="3343" s="160" customFormat="1" x14ac:dyDescent="0.2"/>
    <row r="3344" s="160" customFormat="1" x14ac:dyDescent="0.2"/>
    <row r="3345" s="160" customFormat="1" x14ac:dyDescent="0.2"/>
    <row r="3346" s="160" customFormat="1" x14ac:dyDescent="0.2"/>
    <row r="3347" s="160" customFormat="1" x14ac:dyDescent="0.2"/>
    <row r="3348" s="160" customFormat="1" x14ac:dyDescent="0.2"/>
    <row r="3349" s="160" customFormat="1" x14ac:dyDescent="0.2"/>
    <row r="3350" s="160" customFormat="1" x14ac:dyDescent="0.2"/>
    <row r="3351" s="160" customFormat="1" x14ac:dyDescent="0.2"/>
    <row r="3352" s="160" customFormat="1" x14ac:dyDescent="0.2"/>
    <row r="3353" s="160" customFormat="1" x14ac:dyDescent="0.2"/>
    <row r="3354" s="160" customFormat="1" x14ac:dyDescent="0.2"/>
    <row r="3355" s="160" customFormat="1" x14ac:dyDescent="0.2"/>
    <row r="3356" s="160" customFormat="1" x14ac:dyDescent="0.2"/>
    <row r="3357" s="160" customFormat="1" x14ac:dyDescent="0.2"/>
    <row r="3358" s="160" customFormat="1" x14ac:dyDescent="0.2"/>
    <row r="3359" s="160" customFormat="1" x14ac:dyDescent="0.2"/>
    <row r="3360" s="160" customFormat="1" x14ac:dyDescent="0.2"/>
    <row r="3361" s="160" customFormat="1" x14ac:dyDescent="0.2"/>
    <row r="3362" s="160" customFormat="1" x14ac:dyDescent="0.2"/>
    <row r="3363" s="160" customFormat="1" x14ac:dyDescent="0.2"/>
    <row r="3364" s="160" customFormat="1" x14ac:dyDescent="0.2"/>
    <row r="3365" s="160" customFormat="1" x14ac:dyDescent="0.2"/>
    <row r="3366" s="160" customFormat="1" x14ac:dyDescent="0.2"/>
    <row r="3367" s="160" customFormat="1" x14ac:dyDescent="0.2"/>
    <row r="3368" s="160" customFormat="1" x14ac:dyDescent="0.2"/>
    <row r="3369" s="160" customFormat="1" x14ac:dyDescent="0.2"/>
    <row r="3370" s="160" customFormat="1" x14ac:dyDescent="0.2"/>
    <row r="3371" s="160" customFormat="1" x14ac:dyDescent="0.2"/>
    <row r="3372" s="160" customFormat="1" x14ac:dyDescent="0.2"/>
    <row r="3373" s="160" customFormat="1" x14ac:dyDescent="0.2"/>
    <row r="3374" s="160" customFormat="1" x14ac:dyDescent="0.2"/>
    <row r="3375" s="160" customFormat="1" x14ac:dyDescent="0.2"/>
    <row r="3376" s="160" customFormat="1" x14ac:dyDescent="0.2"/>
    <row r="3377" s="160" customFormat="1" x14ac:dyDescent="0.2"/>
    <row r="3378" s="160" customFormat="1" x14ac:dyDescent="0.2"/>
    <row r="3379" s="160" customFormat="1" x14ac:dyDescent="0.2"/>
    <row r="3380" s="160" customFormat="1" x14ac:dyDescent="0.2"/>
    <row r="3381" s="160" customFormat="1" x14ac:dyDescent="0.2"/>
    <row r="3382" s="160" customFormat="1" x14ac:dyDescent="0.2"/>
    <row r="3383" s="160" customFormat="1" x14ac:dyDescent="0.2"/>
    <row r="3384" s="160" customFormat="1" x14ac:dyDescent="0.2"/>
    <row r="3385" s="160" customFormat="1" x14ac:dyDescent="0.2"/>
    <row r="3386" s="160" customFormat="1" x14ac:dyDescent="0.2"/>
    <row r="3387" s="160" customFormat="1" x14ac:dyDescent="0.2"/>
    <row r="3388" s="160" customFormat="1" x14ac:dyDescent="0.2"/>
    <row r="3389" s="160" customFormat="1" x14ac:dyDescent="0.2"/>
    <row r="3390" s="160" customFormat="1" x14ac:dyDescent="0.2"/>
    <row r="3391" s="160" customFormat="1" x14ac:dyDescent="0.2"/>
    <row r="3392" s="160" customFormat="1" x14ac:dyDescent="0.2"/>
    <row r="3393" s="160" customFormat="1" x14ac:dyDescent="0.2"/>
    <row r="3394" s="160" customFormat="1" x14ac:dyDescent="0.2"/>
    <row r="3395" s="160" customFormat="1" x14ac:dyDescent="0.2"/>
    <row r="3396" s="160" customFormat="1" x14ac:dyDescent="0.2"/>
    <row r="3397" s="160" customFormat="1" x14ac:dyDescent="0.2"/>
    <row r="3398" s="160" customFormat="1" x14ac:dyDescent="0.2"/>
    <row r="3399" s="160" customFormat="1" x14ac:dyDescent="0.2"/>
    <row r="3400" s="160" customFormat="1" x14ac:dyDescent="0.2"/>
    <row r="3401" s="160" customFormat="1" x14ac:dyDescent="0.2"/>
    <row r="3402" s="160" customFormat="1" x14ac:dyDescent="0.2"/>
    <row r="3403" s="160" customFormat="1" x14ac:dyDescent="0.2"/>
    <row r="3404" s="160" customFormat="1" x14ac:dyDescent="0.2"/>
    <row r="3405" s="160" customFormat="1" x14ac:dyDescent="0.2"/>
    <row r="3406" s="160" customFormat="1" x14ac:dyDescent="0.2"/>
    <row r="3407" s="160" customFormat="1" x14ac:dyDescent="0.2"/>
    <row r="3408" s="160" customFormat="1" x14ac:dyDescent="0.2"/>
    <row r="3409" s="160" customFormat="1" x14ac:dyDescent="0.2"/>
    <row r="3410" s="160" customFormat="1" x14ac:dyDescent="0.2"/>
    <row r="3411" s="160" customFormat="1" x14ac:dyDescent="0.2"/>
    <row r="3412" s="160" customFormat="1" x14ac:dyDescent="0.2"/>
    <row r="3413" s="160" customFormat="1" x14ac:dyDescent="0.2"/>
    <row r="3414" s="160" customFormat="1" x14ac:dyDescent="0.2"/>
    <row r="3415" s="160" customFormat="1" x14ac:dyDescent="0.2"/>
    <row r="3416" s="160" customFormat="1" x14ac:dyDescent="0.2"/>
    <row r="3417" s="160" customFormat="1" x14ac:dyDescent="0.2"/>
    <row r="3418" s="160" customFormat="1" x14ac:dyDescent="0.2"/>
    <row r="3419" s="160" customFormat="1" x14ac:dyDescent="0.2"/>
    <row r="3420" s="160" customFormat="1" x14ac:dyDescent="0.2"/>
    <row r="3421" s="160" customFormat="1" x14ac:dyDescent="0.2"/>
    <row r="3422" s="160" customFormat="1" x14ac:dyDescent="0.2"/>
    <row r="3423" s="160" customFormat="1" x14ac:dyDescent="0.2"/>
    <row r="3424" s="160" customFormat="1" x14ac:dyDescent="0.2"/>
    <row r="3425" s="160" customFormat="1" x14ac:dyDescent="0.2"/>
    <row r="3426" s="160" customFormat="1" x14ac:dyDescent="0.2"/>
    <row r="3427" s="160" customFormat="1" x14ac:dyDescent="0.2"/>
    <row r="3428" s="160" customFormat="1" x14ac:dyDescent="0.2"/>
    <row r="3429" s="160" customFormat="1" x14ac:dyDescent="0.2"/>
    <row r="3430" s="160" customFormat="1" x14ac:dyDescent="0.2"/>
    <row r="3431" s="160" customFormat="1" x14ac:dyDescent="0.2"/>
    <row r="3432" s="160" customFormat="1" x14ac:dyDescent="0.2"/>
    <row r="3433" s="160" customFormat="1" x14ac:dyDescent="0.2"/>
    <row r="3434" s="160" customFormat="1" x14ac:dyDescent="0.2"/>
    <row r="3435" s="160" customFormat="1" x14ac:dyDescent="0.2"/>
    <row r="3436" s="160" customFormat="1" x14ac:dyDescent="0.2"/>
    <row r="3437" s="160" customFormat="1" x14ac:dyDescent="0.2"/>
    <row r="3438" s="160" customFormat="1" x14ac:dyDescent="0.2"/>
    <row r="3439" s="160" customFormat="1" x14ac:dyDescent="0.2"/>
    <row r="3440" s="160" customFormat="1" x14ac:dyDescent="0.2"/>
    <row r="3441" s="160" customFormat="1" x14ac:dyDescent="0.2"/>
    <row r="3442" s="160" customFormat="1" x14ac:dyDescent="0.2"/>
    <row r="3443" s="160" customFormat="1" x14ac:dyDescent="0.2"/>
    <row r="3444" s="160" customFormat="1" x14ac:dyDescent="0.2"/>
    <row r="3445" s="160" customFormat="1" x14ac:dyDescent="0.2"/>
    <row r="3446" s="160" customFormat="1" x14ac:dyDescent="0.2"/>
    <row r="3447" s="160" customFormat="1" x14ac:dyDescent="0.2"/>
    <row r="3448" s="160" customFormat="1" x14ac:dyDescent="0.2"/>
    <row r="3449" s="160" customFormat="1" x14ac:dyDescent="0.2"/>
    <row r="3450" s="160" customFormat="1" x14ac:dyDescent="0.2"/>
    <row r="3451" s="160" customFormat="1" x14ac:dyDescent="0.2"/>
    <row r="3452" s="160" customFormat="1" x14ac:dyDescent="0.2"/>
    <row r="3453" s="160" customFormat="1" x14ac:dyDescent="0.2"/>
    <row r="3454" s="160" customFormat="1" x14ac:dyDescent="0.2"/>
    <row r="3455" s="160" customFormat="1" x14ac:dyDescent="0.2"/>
    <row r="3456" s="160" customFormat="1" x14ac:dyDescent="0.2"/>
    <row r="3457" s="160" customFormat="1" x14ac:dyDescent="0.2"/>
    <row r="3458" s="160" customFormat="1" x14ac:dyDescent="0.2"/>
    <row r="3459" s="160" customFormat="1" x14ac:dyDescent="0.2"/>
    <row r="3460" s="160" customFormat="1" x14ac:dyDescent="0.2"/>
    <row r="3461" s="160" customFormat="1" x14ac:dyDescent="0.2"/>
    <row r="3462" s="160" customFormat="1" x14ac:dyDescent="0.2"/>
    <row r="3463" s="160" customFormat="1" x14ac:dyDescent="0.2"/>
    <row r="3464" s="160" customFormat="1" x14ac:dyDescent="0.2"/>
    <row r="3465" s="160" customFormat="1" x14ac:dyDescent="0.2"/>
    <row r="3466" s="160" customFormat="1" x14ac:dyDescent="0.2"/>
    <row r="3467" s="160" customFormat="1" x14ac:dyDescent="0.2"/>
    <row r="3468" s="160" customFormat="1" x14ac:dyDescent="0.2"/>
    <row r="3469" s="160" customFormat="1" x14ac:dyDescent="0.2"/>
    <row r="3470" s="160" customFormat="1" x14ac:dyDescent="0.2"/>
    <row r="3471" s="160" customFormat="1" x14ac:dyDescent="0.2"/>
    <row r="3472" s="160" customFormat="1" x14ac:dyDescent="0.2"/>
    <row r="3473" s="160" customFormat="1" x14ac:dyDescent="0.2"/>
    <row r="3474" s="160" customFormat="1" x14ac:dyDescent="0.2"/>
    <row r="3475" s="160" customFormat="1" x14ac:dyDescent="0.2"/>
    <row r="3476" s="160" customFormat="1" x14ac:dyDescent="0.2"/>
    <row r="3477" s="160" customFormat="1" x14ac:dyDescent="0.2"/>
    <row r="3478" s="160" customFormat="1" x14ac:dyDescent="0.2"/>
    <row r="3479" s="160" customFormat="1" x14ac:dyDescent="0.2"/>
    <row r="3480" s="160" customFormat="1" x14ac:dyDescent="0.2"/>
    <row r="3481" s="160" customFormat="1" x14ac:dyDescent="0.2"/>
    <row r="3482" s="160" customFormat="1" x14ac:dyDescent="0.2"/>
    <row r="3483" s="160" customFormat="1" x14ac:dyDescent="0.2"/>
    <row r="3484" s="160" customFormat="1" x14ac:dyDescent="0.2"/>
    <row r="3485" s="160" customFormat="1" x14ac:dyDescent="0.2"/>
    <row r="3486" s="160" customFormat="1" x14ac:dyDescent="0.2"/>
    <row r="3487" s="160" customFormat="1" x14ac:dyDescent="0.2"/>
    <row r="3488" s="160" customFormat="1" x14ac:dyDescent="0.2"/>
    <row r="3489" s="160" customFormat="1" x14ac:dyDescent="0.2"/>
    <row r="3490" s="160" customFormat="1" x14ac:dyDescent="0.2"/>
    <row r="3491" s="160" customFormat="1" x14ac:dyDescent="0.2"/>
    <row r="3492" s="160" customFormat="1" x14ac:dyDescent="0.2"/>
    <row r="3493" s="160" customFormat="1" x14ac:dyDescent="0.2"/>
    <row r="3494" s="160" customFormat="1" x14ac:dyDescent="0.2"/>
    <row r="3495" s="160" customFormat="1" x14ac:dyDescent="0.2"/>
    <row r="3496" s="160" customFormat="1" x14ac:dyDescent="0.2"/>
    <row r="3497" s="160" customFormat="1" x14ac:dyDescent="0.2"/>
    <row r="3498" s="160" customFormat="1" x14ac:dyDescent="0.2"/>
    <row r="3499" s="160" customFormat="1" x14ac:dyDescent="0.2"/>
    <row r="3500" s="160" customFormat="1" x14ac:dyDescent="0.2"/>
    <row r="3501" s="160" customFormat="1" x14ac:dyDescent="0.2"/>
    <row r="3502" s="160" customFormat="1" x14ac:dyDescent="0.2"/>
    <row r="3503" s="160" customFormat="1" x14ac:dyDescent="0.2"/>
    <row r="3504" s="160" customFormat="1" x14ac:dyDescent="0.2"/>
    <row r="3505" s="160" customFormat="1" x14ac:dyDescent="0.2"/>
    <row r="3506" s="160" customFormat="1" x14ac:dyDescent="0.2"/>
    <row r="3507" s="160" customFormat="1" x14ac:dyDescent="0.2"/>
    <row r="3508" s="160" customFormat="1" x14ac:dyDescent="0.2"/>
    <row r="3509" s="160" customFormat="1" x14ac:dyDescent="0.2"/>
    <row r="3510" s="160" customFormat="1" x14ac:dyDescent="0.2"/>
    <row r="3511" s="160" customFormat="1" x14ac:dyDescent="0.2"/>
    <row r="3512" s="160" customFormat="1" x14ac:dyDescent="0.2"/>
    <row r="3513" s="160" customFormat="1" x14ac:dyDescent="0.2"/>
    <row r="3514" s="160" customFormat="1" x14ac:dyDescent="0.2"/>
    <row r="3515" s="160" customFormat="1" x14ac:dyDescent="0.2"/>
    <row r="3516" s="160" customFormat="1" x14ac:dyDescent="0.2"/>
    <row r="3517" s="160" customFormat="1" x14ac:dyDescent="0.2"/>
    <row r="3518" s="160" customFormat="1" x14ac:dyDescent="0.2"/>
    <row r="3519" s="160" customFormat="1" x14ac:dyDescent="0.2"/>
    <row r="3520" s="160" customFormat="1" x14ac:dyDescent="0.2"/>
    <row r="3521" s="160" customFormat="1" x14ac:dyDescent="0.2"/>
    <row r="3522" s="160" customFormat="1" x14ac:dyDescent="0.2"/>
    <row r="3523" s="160" customFormat="1" x14ac:dyDescent="0.2"/>
    <row r="3524" s="160" customFormat="1" x14ac:dyDescent="0.2"/>
    <row r="3525" s="160" customFormat="1" x14ac:dyDescent="0.2"/>
    <row r="3526" s="160" customFormat="1" x14ac:dyDescent="0.2"/>
    <row r="3527" s="160" customFormat="1" x14ac:dyDescent="0.2"/>
    <row r="3528" s="160" customFormat="1" x14ac:dyDescent="0.2"/>
    <row r="3529" s="160" customFormat="1" x14ac:dyDescent="0.2"/>
    <row r="3530" s="160" customFormat="1" x14ac:dyDescent="0.2"/>
    <row r="3531" s="160" customFormat="1" x14ac:dyDescent="0.2"/>
    <row r="3532" s="160" customFormat="1" x14ac:dyDescent="0.2"/>
    <row r="3533" s="160" customFormat="1" x14ac:dyDescent="0.2"/>
    <row r="3534" s="160" customFormat="1" x14ac:dyDescent="0.2"/>
    <row r="3535" s="160" customFormat="1" x14ac:dyDescent="0.2"/>
    <row r="3536" s="160" customFormat="1" x14ac:dyDescent="0.2"/>
    <row r="3537" s="160" customFormat="1" x14ac:dyDescent="0.2"/>
    <row r="3538" s="160" customFormat="1" x14ac:dyDescent="0.2"/>
    <row r="3539" s="160" customFormat="1" x14ac:dyDescent="0.2"/>
    <row r="3540" s="160" customFormat="1" x14ac:dyDescent="0.2"/>
    <row r="3541" s="160" customFormat="1" x14ac:dyDescent="0.2"/>
    <row r="3542" s="160" customFormat="1" x14ac:dyDescent="0.2"/>
    <row r="3543" s="160" customFormat="1" x14ac:dyDescent="0.2"/>
    <row r="3544" s="160" customFormat="1" x14ac:dyDescent="0.2"/>
    <row r="3545" s="160" customFormat="1" x14ac:dyDescent="0.2"/>
    <row r="3546" s="160" customFormat="1" x14ac:dyDescent="0.2"/>
    <row r="3547" s="160" customFormat="1" x14ac:dyDescent="0.2"/>
    <row r="3548" s="160" customFormat="1" x14ac:dyDescent="0.2"/>
    <row r="3549" s="160" customFormat="1" x14ac:dyDescent="0.2"/>
    <row r="3550" s="160" customFormat="1" x14ac:dyDescent="0.2"/>
    <row r="3551" s="160" customFormat="1" x14ac:dyDescent="0.2"/>
    <row r="3552" s="160" customFormat="1" x14ac:dyDescent="0.2"/>
    <row r="3553" s="160" customFormat="1" x14ac:dyDescent="0.2"/>
    <row r="3554" s="160" customFormat="1" x14ac:dyDescent="0.2"/>
    <row r="3555" s="160" customFormat="1" x14ac:dyDescent="0.2"/>
    <row r="3556" s="160" customFormat="1" x14ac:dyDescent="0.2"/>
    <row r="3557" s="160" customFormat="1" x14ac:dyDescent="0.2"/>
    <row r="3558" s="160" customFormat="1" x14ac:dyDescent="0.2"/>
    <row r="3559" s="160" customFormat="1" x14ac:dyDescent="0.2"/>
    <row r="3560" s="160" customFormat="1" x14ac:dyDescent="0.2"/>
    <row r="3561" s="160" customFormat="1" x14ac:dyDescent="0.2"/>
    <row r="3562" s="160" customFormat="1" x14ac:dyDescent="0.2"/>
    <row r="3563" s="160" customFormat="1" x14ac:dyDescent="0.2"/>
    <row r="3564" s="160" customFormat="1" x14ac:dyDescent="0.2"/>
    <row r="3565" s="160" customFormat="1" x14ac:dyDescent="0.2"/>
    <row r="3566" s="160" customFormat="1" x14ac:dyDescent="0.2"/>
    <row r="3567" s="160" customFormat="1" x14ac:dyDescent="0.2"/>
    <row r="3568" s="160" customFormat="1" x14ac:dyDescent="0.2"/>
    <row r="3569" s="160" customFormat="1" x14ac:dyDescent="0.2"/>
    <row r="3570" s="160" customFormat="1" x14ac:dyDescent="0.2"/>
    <row r="3571" s="160" customFormat="1" x14ac:dyDescent="0.2"/>
    <row r="3572" s="160" customFormat="1" x14ac:dyDescent="0.2"/>
    <row r="3573" s="160" customFormat="1" x14ac:dyDescent="0.2"/>
    <row r="3574" s="160" customFormat="1" x14ac:dyDescent="0.2"/>
    <row r="3575" s="160" customFormat="1" x14ac:dyDescent="0.2"/>
    <row r="3576" s="160" customFormat="1" x14ac:dyDescent="0.2"/>
    <row r="3577" s="160" customFormat="1" x14ac:dyDescent="0.2"/>
    <row r="3578" s="160" customFormat="1" x14ac:dyDescent="0.2"/>
    <row r="3579" s="160" customFormat="1" x14ac:dyDescent="0.2"/>
    <row r="3580" s="160" customFormat="1" x14ac:dyDescent="0.2"/>
    <row r="3581" s="160" customFormat="1" x14ac:dyDescent="0.2"/>
    <row r="3582" s="160" customFormat="1" x14ac:dyDescent="0.2"/>
    <row r="3583" s="160" customFormat="1" x14ac:dyDescent="0.2"/>
    <row r="3584" s="160" customFormat="1" x14ac:dyDescent="0.2"/>
    <row r="3585" s="160" customFormat="1" x14ac:dyDescent="0.2"/>
    <row r="3586" s="160" customFormat="1" x14ac:dyDescent="0.2"/>
    <row r="3587" s="160" customFormat="1" x14ac:dyDescent="0.2"/>
    <row r="3588" s="160" customFormat="1" x14ac:dyDescent="0.2"/>
    <row r="3589" s="160" customFormat="1" x14ac:dyDescent="0.2"/>
    <row r="3590" s="160" customFormat="1" x14ac:dyDescent="0.2"/>
    <row r="3591" s="160" customFormat="1" x14ac:dyDescent="0.2"/>
    <row r="3592" s="160" customFormat="1" x14ac:dyDescent="0.2"/>
    <row r="3593" s="160" customFormat="1" x14ac:dyDescent="0.2"/>
    <row r="3594" s="160" customFormat="1" x14ac:dyDescent="0.2"/>
    <row r="3595" s="160" customFormat="1" x14ac:dyDescent="0.2"/>
    <row r="3596" s="160" customFormat="1" x14ac:dyDescent="0.2"/>
    <row r="3597" s="160" customFormat="1" x14ac:dyDescent="0.2"/>
    <row r="3598" s="160" customFormat="1" x14ac:dyDescent="0.2"/>
    <row r="3599" s="160" customFormat="1" x14ac:dyDescent="0.2"/>
    <row r="3600" s="160" customFormat="1" x14ac:dyDescent="0.2"/>
    <row r="3601" s="160" customFormat="1" x14ac:dyDescent="0.2"/>
    <row r="3602" s="160" customFormat="1" x14ac:dyDescent="0.2"/>
    <row r="3603" s="160" customFormat="1" x14ac:dyDescent="0.2"/>
    <row r="3604" s="160" customFormat="1" x14ac:dyDescent="0.2"/>
    <row r="3605" s="160" customFormat="1" x14ac:dyDescent="0.2"/>
    <row r="3606" s="160" customFormat="1" x14ac:dyDescent="0.2"/>
    <row r="3607" s="160" customFormat="1" x14ac:dyDescent="0.2"/>
    <row r="3608" s="160" customFormat="1" x14ac:dyDescent="0.2"/>
    <row r="3609" s="160" customFormat="1" x14ac:dyDescent="0.2"/>
    <row r="3610" s="160" customFormat="1" x14ac:dyDescent="0.2"/>
    <row r="3611" s="160" customFormat="1" x14ac:dyDescent="0.2"/>
    <row r="3612" s="160" customFormat="1" x14ac:dyDescent="0.2"/>
    <row r="3613" s="160" customFormat="1" x14ac:dyDescent="0.2"/>
    <row r="3614" s="160" customFormat="1" x14ac:dyDescent="0.2"/>
    <row r="3615" s="160" customFormat="1" x14ac:dyDescent="0.2"/>
    <row r="3616" s="160" customFormat="1" x14ac:dyDescent="0.2"/>
    <row r="3617" s="160" customFormat="1" x14ac:dyDescent="0.2"/>
    <row r="3618" s="160" customFormat="1" x14ac:dyDescent="0.2"/>
    <row r="3619" s="160" customFormat="1" x14ac:dyDescent="0.2"/>
    <row r="3620" s="160" customFormat="1" x14ac:dyDescent="0.2"/>
    <row r="3621" s="160" customFormat="1" x14ac:dyDescent="0.2"/>
    <row r="3622" s="160" customFormat="1" x14ac:dyDescent="0.2"/>
    <row r="3623" s="160" customFormat="1" x14ac:dyDescent="0.2"/>
    <row r="3624" s="160" customFormat="1" x14ac:dyDescent="0.2"/>
    <row r="3625" s="160" customFormat="1" x14ac:dyDescent="0.2"/>
    <row r="3626" s="160" customFormat="1" x14ac:dyDescent="0.2"/>
    <row r="3627" s="160" customFormat="1" x14ac:dyDescent="0.2"/>
    <row r="3628" s="160" customFormat="1" x14ac:dyDescent="0.2"/>
    <row r="3629" s="160" customFormat="1" x14ac:dyDescent="0.2"/>
    <row r="3630" s="160" customFormat="1" x14ac:dyDescent="0.2"/>
    <row r="3631" s="160" customFormat="1" x14ac:dyDescent="0.2"/>
    <row r="3632" s="160" customFormat="1" x14ac:dyDescent="0.2"/>
    <row r="3633" s="160" customFormat="1" x14ac:dyDescent="0.2"/>
    <row r="3634" s="160" customFormat="1" x14ac:dyDescent="0.2"/>
    <row r="3635" s="160" customFormat="1" x14ac:dyDescent="0.2"/>
    <row r="3636" s="160" customFormat="1" x14ac:dyDescent="0.2"/>
    <row r="3637" s="160" customFormat="1" x14ac:dyDescent="0.2"/>
    <row r="3638" s="160" customFormat="1" x14ac:dyDescent="0.2"/>
    <row r="3639" s="160" customFormat="1" x14ac:dyDescent="0.2"/>
    <row r="3640" s="160" customFormat="1" x14ac:dyDescent="0.2"/>
    <row r="3641" s="160" customFormat="1" x14ac:dyDescent="0.2"/>
    <row r="3642" s="160" customFormat="1" x14ac:dyDescent="0.2"/>
    <row r="3643" s="160" customFormat="1" x14ac:dyDescent="0.2"/>
    <row r="3644" s="160" customFormat="1" x14ac:dyDescent="0.2"/>
    <row r="3645" s="160" customFormat="1" x14ac:dyDescent="0.2"/>
    <row r="3646" s="160" customFormat="1" x14ac:dyDescent="0.2"/>
    <row r="3647" s="160" customFormat="1" x14ac:dyDescent="0.2"/>
    <row r="3648" s="160" customFormat="1" x14ac:dyDescent="0.2"/>
    <row r="3649" s="160" customFormat="1" x14ac:dyDescent="0.2"/>
    <row r="3650" s="160" customFormat="1" x14ac:dyDescent="0.2"/>
    <row r="3651" s="160" customFormat="1" x14ac:dyDescent="0.2"/>
    <row r="3652" s="160" customFormat="1" x14ac:dyDescent="0.2"/>
    <row r="3653" s="160" customFormat="1" x14ac:dyDescent="0.2"/>
    <row r="3654" s="160" customFormat="1" x14ac:dyDescent="0.2"/>
    <row r="3655" s="160" customFormat="1" x14ac:dyDescent="0.2"/>
    <row r="3656" s="160" customFormat="1" x14ac:dyDescent="0.2"/>
    <row r="3657" s="160" customFormat="1" x14ac:dyDescent="0.2"/>
    <row r="3658" s="160" customFormat="1" x14ac:dyDescent="0.2"/>
    <row r="3659" s="160" customFormat="1" x14ac:dyDescent="0.2"/>
    <row r="3660" s="160" customFormat="1" x14ac:dyDescent="0.2"/>
    <row r="3661" s="160" customFormat="1" x14ac:dyDescent="0.2"/>
    <row r="3662" s="160" customFormat="1" x14ac:dyDescent="0.2"/>
    <row r="3663" s="160" customFormat="1" x14ac:dyDescent="0.2"/>
    <row r="3664" s="160" customFormat="1" x14ac:dyDescent="0.2"/>
    <row r="3665" s="160" customFormat="1" x14ac:dyDescent="0.2"/>
    <row r="3666" s="160" customFormat="1" x14ac:dyDescent="0.2"/>
    <row r="3667" s="160" customFormat="1" x14ac:dyDescent="0.2"/>
    <row r="3668" s="160" customFormat="1" x14ac:dyDescent="0.2"/>
    <row r="3669" s="160" customFormat="1" x14ac:dyDescent="0.2"/>
    <row r="3670" s="160" customFormat="1" x14ac:dyDescent="0.2"/>
    <row r="3671" s="160" customFormat="1" x14ac:dyDescent="0.2"/>
    <row r="3672" s="160" customFormat="1" x14ac:dyDescent="0.2"/>
    <row r="3673" s="160" customFormat="1" x14ac:dyDescent="0.2"/>
    <row r="3674" s="160" customFormat="1" x14ac:dyDescent="0.2"/>
    <row r="3675" s="160" customFormat="1" x14ac:dyDescent="0.2"/>
    <row r="3676" s="160" customFormat="1" x14ac:dyDescent="0.2"/>
    <row r="3677" s="160" customFormat="1" x14ac:dyDescent="0.2"/>
    <row r="3678" s="160" customFormat="1" x14ac:dyDescent="0.2"/>
    <row r="3679" s="160" customFormat="1" x14ac:dyDescent="0.2"/>
    <row r="3680" s="160" customFormat="1" x14ac:dyDescent="0.2"/>
    <row r="3681" s="160" customFormat="1" x14ac:dyDescent="0.2"/>
    <row r="3682" s="160" customFormat="1" x14ac:dyDescent="0.2"/>
    <row r="3683" s="160" customFormat="1" x14ac:dyDescent="0.2"/>
    <row r="3684" s="160" customFormat="1" x14ac:dyDescent="0.2"/>
    <row r="3685" s="160" customFormat="1" x14ac:dyDescent="0.2"/>
    <row r="3686" s="160" customFormat="1" x14ac:dyDescent="0.2"/>
    <row r="3687" s="160" customFormat="1" x14ac:dyDescent="0.2"/>
    <row r="3688" s="160" customFormat="1" x14ac:dyDescent="0.2"/>
    <row r="3689" s="160" customFormat="1" x14ac:dyDescent="0.2"/>
    <row r="3690" s="160" customFormat="1" x14ac:dyDescent="0.2"/>
    <row r="3691" s="160" customFormat="1" x14ac:dyDescent="0.2"/>
    <row r="3692" s="160" customFormat="1" x14ac:dyDescent="0.2"/>
    <row r="3693" s="160" customFormat="1" x14ac:dyDescent="0.2"/>
    <row r="3694" s="160" customFormat="1" x14ac:dyDescent="0.2"/>
    <row r="3695" s="160" customFormat="1" x14ac:dyDescent="0.2"/>
    <row r="3696" s="160" customFormat="1" x14ac:dyDescent="0.2"/>
    <row r="3697" s="160" customFormat="1" x14ac:dyDescent="0.2"/>
    <row r="3698" s="160" customFormat="1" x14ac:dyDescent="0.2"/>
    <row r="3699" s="160" customFormat="1" x14ac:dyDescent="0.2"/>
    <row r="3700" s="160" customFormat="1" x14ac:dyDescent="0.2"/>
    <row r="3701" s="160" customFormat="1" x14ac:dyDescent="0.2"/>
    <row r="3702" s="160" customFormat="1" x14ac:dyDescent="0.2"/>
    <row r="3703" s="160" customFormat="1" x14ac:dyDescent="0.2"/>
    <row r="3704" s="160" customFormat="1" x14ac:dyDescent="0.2"/>
    <row r="3705" s="160" customFormat="1" x14ac:dyDescent="0.2"/>
    <row r="3706" s="160" customFormat="1" x14ac:dyDescent="0.2"/>
    <row r="3707" s="160" customFormat="1" x14ac:dyDescent="0.2"/>
    <row r="3708" s="160" customFormat="1" x14ac:dyDescent="0.2"/>
    <row r="3709" s="160" customFormat="1" x14ac:dyDescent="0.2"/>
    <row r="3710" s="160" customFormat="1" x14ac:dyDescent="0.2"/>
    <row r="3711" s="160" customFormat="1" x14ac:dyDescent="0.2"/>
    <row r="3712" s="160" customFormat="1" x14ac:dyDescent="0.2"/>
    <row r="3713" s="160" customFormat="1" x14ac:dyDescent="0.2"/>
    <row r="3714" s="160" customFormat="1" x14ac:dyDescent="0.2"/>
    <row r="3715" s="160" customFormat="1" x14ac:dyDescent="0.2"/>
    <row r="3716" s="160" customFormat="1" x14ac:dyDescent="0.2"/>
    <row r="3717" s="160" customFormat="1" x14ac:dyDescent="0.2"/>
    <row r="3718" s="160" customFormat="1" x14ac:dyDescent="0.2"/>
    <row r="3719" s="160" customFormat="1" x14ac:dyDescent="0.2"/>
    <row r="3720" s="160" customFormat="1" x14ac:dyDescent="0.2"/>
    <row r="3721" s="160" customFormat="1" x14ac:dyDescent="0.2"/>
    <row r="3722" s="160" customFormat="1" x14ac:dyDescent="0.2"/>
    <row r="3723" s="160" customFormat="1" x14ac:dyDescent="0.2"/>
    <row r="3724" s="160" customFormat="1" x14ac:dyDescent="0.2"/>
    <row r="3725" s="160" customFormat="1" x14ac:dyDescent="0.2"/>
    <row r="3726" s="160" customFormat="1" x14ac:dyDescent="0.2"/>
    <row r="3727" s="160" customFormat="1" x14ac:dyDescent="0.2"/>
    <row r="3728" s="160" customFormat="1" x14ac:dyDescent="0.2"/>
    <row r="3729" s="160" customFormat="1" x14ac:dyDescent="0.2"/>
    <row r="3730" s="160" customFormat="1" x14ac:dyDescent="0.2"/>
    <row r="3731" s="160" customFormat="1" x14ac:dyDescent="0.2"/>
    <row r="3732" s="160" customFormat="1" x14ac:dyDescent="0.2"/>
    <row r="3733" s="160" customFormat="1" x14ac:dyDescent="0.2"/>
    <row r="3734" s="160" customFormat="1" x14ac:dyDescent="0.2"/>
    <row r="3735" s="160" customFormat="1" x14ac:dyDescent="0.2"/>
    <row r="3736" s="160" customFormat="1" x14ac:dyDescent="0.2"/>
    <row r="3737" s="160" customFormat="1" x14ac:dyDescent="0.2"/>
    <row r="3738" s="160" customFormat="1" x14ac:dyDescent="0.2"/>
    <row r="3739" s="160" customFormat="1" x14ac:dyDescent="0.2"/>
    <row r="3740" s="160" customFormat="1" x14ac:dyDescent="0.2"/>
    <row r="3741" s="160" customFormat="1" x14ac:dyDescent="0.2"/>
    <row r="3742" s="160" customFormat="1" x14ac:dyDescent="0.2"/>
    <row r="3743" s="160" customFormat="1" x14ac:dyDescent="0.2"/>
    <row r="3744" s="160" customFormat="1" x14ac:dyDescent="0.2"/>
    <row r="3745" s="160" customFormat="1" x14ac:dyDescent="0.2"/>
    <row r="3746" s="160" customFormat="1" x14ac:dyDescent="0.2"/>
    <row r="3747" s="160" customFormat="1" x14ac:dyDescent="0.2"/>
    <row r="3748" s="160" customFormat="1" x14ac:dyDescent="0.2"/>
    <row r="3749" s="160" customFormat="1" x14ac:dyDescent="0.2"/>
    <row r="3750" s="160" customFormat="1" x14ac:dyDescent="0.2"/>
    <row r="3751" s="160" customFormat="1" x14ac:dyDescent="0.2"/>
    <row r="3752" s="160" customFormat="1" x14ac:dyDescent="0.2"/>
    <row r="3753" s="160" customFormat="1" x14ac:dyDescent="0.2"/>
    <row r="3754" s="160" customFormat="1" x14ac:dyDescent="0.2"/>
    <row r="3755" s="160" customFormat="1" x14ac:dyDescent="0.2"/>
    <row r="3756" s="160" customFormat="1" x14ac:dyDescent="0.2"/>
    <row r="3757" s="160" customFormat="1" x14ac:dyDescent="0.2"/>
    <row r="3758" s="160" customFormat="1" x14ac:dyDescent="0.2"/>
    <row r="3759" s="160" customFormat="1" x14ac:dyDescent="0.2"/>
    <row r="3760" s="160" customFormat="1" x14ac:dyDescent="0.2"/>
    <row r="3761" s="160" customFormat="1" x14ac:dyDescent="0.2"/>
    <row r="3762" s="160" customFormat="1" x14ac:dyDescent="0.2"/>
    <row r="3763" s="160" customFormat="1" x14ac:dyDescent="0.2"/>
    <row r="3764" s="160" customFormat="1" x14ac:dyDescent="0.2"/>
    <row r="3765" s="160" customFormat="1" x14ac:dyDescent="0.2"/>
    <row r="3766" s="160" customFormat="1" x14ac:dyDescent="0.2"/>
    <row r="3767" s="160" customFormat="1" x14ac:dyDescent="0.2"/>
    <row r="3768" s="160" customFormat="1" x14ac:dyDescent="0.2"/>
    <row r="3769" s="160" customFormat="1" x14ac:dyDescent="0.2"/>
    <row r="3770" s="160" customFormat="1" x14ac:dyDescent="0.2"/>
    <row r="3771" s="160" customFormat="1" x14ac:dyDescent="0.2"/>
    <row r="3772" s="160" customFormat="1" x14ac:dyDescent="0.2"/>
    <row r="3773" s="160" customFormat="1" x14ac:dyDescent="0.2"/>
    <row r="3774" s="160" customFormat="1" x14ac:dyDescent="0.2"/>
    <row r="3775" s="160" customFormat="1" x14ac:dyDescent="0.2"/>
    <row r="3776" s="160" customFormat="1" x14ac:dyDescent="0.2"/>
    <row r="3777" s="160" customFormat="1" x14ac:dyDescent="0.2"/>
    <row r="3778" s="160" customFormat="1" x14ac:dyDescent="0.2"/>
    <row r="3779" s="160" customFormat="1" x14ac:dyDescent="0.2"/>
    <row r="3780" s="160" customFormat="1" x14ac:dyDescent="0.2"/>
    <row r="3781" s="160" customFormat="1" x14ac:dyDescent="0.2"/>
    <row r="3782" s="160" customFormat="1" x14ac:dyDescent="0.2"/>
    <row r="3783" s="160" customFormat="1" x14ac:dyDescent="0.2"/>
    <row r="3784" s="160" customFormat="1" x14ac:dyDescent="0.2"/>
    <row r="3785" s="160" customFormat="1" x14ac:dyDescent="0.2"/>
    <row r="3786" s="160" customFormat="1" x14ac:dyDescent="0.2"/>
    <row r="3787" s="160" customFormat="1" x14ac:dyDescent="0.2"/>
    <row r="3788" s="160" customFormat="1" x14ac:dyDescent="0.2"/>
    <row r="3789" s="160" customFormat="1" x14ac:dyDescent="0.2"/>
    <row r="3790" s="160" customFormat="1" x14ac:dyDescent="0.2"/>
    <row r="3791" s="160" customFormat="1" x14ac:dyDescent="0.2"/>
    <row r="3792" s="160" customFormat="1" x14ac:dyDescent="0.2"/>
    <row r="3793" s="160" customFormat="1" x14ac:dyDescent="0.2"/>
    <row r="3794" s="160" customFormat="1" x14ac:dyDescent="0.2"/>
    <row r="3795" s="160" customFormat="1" x14ac:dyDescent="0.2"/>
    <row r="3796" s="160" customFormat="1" x14ac:dyDescent="0.2"/>
    <row r="3797" s="160" customFormat="1" x14ac:dyDescent="0.2"/>
    <row r="3798" s="160" customFormat="1" x14ac:dyDescent="0.2"/>
    <row r="3799" s="160" customFormat="1" x14ac:dyDescent="0.2"/>
    <row r="3800" s="160" customFormat="1" x14ac:dyDescent="0.2"/>
    <row r="3801" s="160" customFormat="1" x14ac:dyDescent="0.2"/>
    <row r="3802" s="160" customFormat="1" x14ac:dyDescent="0.2"/>
    <row r="3803" s="160" customFormat="1" x14ac:dyDescent="0.2"/>
    <row r="3804" s="160" customFormat="1" x14ac:dyDescent="0.2"/>
    <row r="3805" s="160" customFormat="1" x14ac:dyDescent="0.2"/>
    <row r="3806" s="160" customFormat="1" x14ac:dyDescent="0.2"/>
    <row r="3807" s="160" customFormat="1" x14ac:dyDescent="0.2"/>
    <row r="3808" s="160" customFormat="1" x14ac:dyDescent="0.2"/>
    <row r="3809" s="160" customFormat="1" x14ac:dyDescent="0.2"/>
    <row r="3810" s="160" customFormat="1" x14ac:dyDescent="0.2"/>
    <row r="3811" s="160" customFormat="1" x14ac:dyDescent="0.2"/>
    <row r="3812" s="160" customFormat="1" x14ac:dyDescent="0.2"/>
    <row r="3813" s="160" customFormat="1" x14ac:dyDescent="0.2"/>
    <row r="3814" s="160" customFormat="1" x14ac:dyDescent="0.2"/>
    <row r="3815" s="160" customFormat="1" x14ac:dyDescent="0.2"/>
    <row r="3816" s="160" customFormat="1" x14ac:dyDescent="0.2"/>
    <row r="3817" s="160" customFormat="1" x14ac:dyDescent="0.2"/>
    <row r="3818" s="160" customFormat="1" x14ac:dyDescent="0.2"/>
    <row r="3819" s="160" customFormat="1" x14ac:dyDescent="0.2"/>
    <row r="3820" s="160" customFormat="1" x14ac:dyDescent="0.2"/>
    <row r="3821" s="160" customFormat="1" x14ac:dyDescent="0.2"/>
    <row r="3822" s="160" customFormat="1" x14ac:dyDescent="0.2"/>
    <row r="3823" s="160" customFormat="1" x14ac:dyDescent="0.2"/>
    <row r="3824" s="160" customFormat="1" x14ac:dyDescent="0.2"/>
    <row r="3825" s="160" customFormat="1" x14ac:dyDescent="0.2"/>
    <row r="3826" s="160" customFormat="1" x14ac:dyDescent="0.2"/>
    <row r="3827" s="160" customFormat="1" x14ac:dyDescent="0.2"/>
    <row r="3828" s="160" customFormat="1" x14ac:dyDescent="0.2"/>
    <row r="3829" s="160" customFormat="1" x14ac:dyDescent="0.2"/>
    <row r="3830" s="160" customFormat="1" x14ac:dyDescent="0.2"/>
    <row r="3831" s="160" customFormat="1" x14ac:dyDescent="0.2"/>
    <row r="3832" s="160" customFormat="1" x14ac:dyDescent="0.2"/>
    <row r="3833" s="160" customFormat="1" x14ac:dyDescent="0.2"/>
    <row r="3834" s="160" customFormat="1" x14ac:dyDescent="0.2"/>
    <row r="3835" s="160" customFormat="1" x14ac:dyDescent="0.2"/>
    <row r="3836" s="160" customFormat="1" x14ac:dyDescent="0.2"/>
    <row r="3837" s="160" customFormat="1" x14ac:dyDescent="0.2"/>
    <row r="3838" s="160" customFormat="1" x14ac:dyDescent="0.2"/>
    <row r="3839" s="160" customFormat="1" x14ac:dyDescent="0.2"/>
    <row r="3840" s="160" customFormat="1" x14ac:dyDescent="0.2"/>
    <row r="3841" s="160" customFormat="1" x14ac:dyDescent="0.2"/>
    <row r="3842" s="160" customFormat="1" x14ac:dyDescent="0.2"/>
    <row r="3843" s="160" customFormat="1" x14ac:dyDescent="0.2"/>
    <row r="3844" s="160" customFormat="1" x14ac:dyDescent="0.2"/>
    <row r="3845" s="160" customFormat="1" x14ac:dyDescent="0.2"/>
    <row r="3846" s="160" customFormat="1" x14ac:dyDescent="0.2"/>
    <row r="3847" s="160" customFormat="1" x14ac:dyDescent="0.2"/>
    <row r="3848" s="160" customFormat="1" x14ac:dyDescent="0.2"/>
    <row r="3849" s="160" customFormat="1" x14ac:dyDescent="0.2"/>
    <row r="3850" s="160" customFormat="1" x14ac:dyDescent="0.2"/>
    <row r="3851" s="160" customFormat="1" x14ac:dyDescent="0.2"/>
    <row r="3852" s="160" customFormat="1" x14ac:dyDescent="0.2"/>
    <row r="3853" s="160" customFormat="1" x14ac:dyDescent="0.2"/>
    <row r="3854" s="160" customFormat="1" x14ac:dyDescent="0.2"/>
    <row r="3855" s="160" customFormat="1" x14ac:dyDescent="0.2"/>
    <row r="3856" s="160" customFormat="1" x14ac:dyDescent="0.2"/>
    <row r="3857" s="160" customFormat="1" x14ac:dyDescent="0.2"/>
    <row r="3858" s="160" customFormat="1" x14ac:dyDescent="0.2"/>
    <row r="3859" s="160" customFormat="1" x14ac:dyDescent="0.2"/>
    <row r="3860" s="160" customFormat="1" x14ac:dyDescent="0.2"/>
    <row r="3861" s="160" customFormat="1" x14ac:dyDescent="0.2"/>
    <row r="3862" s="160" customFormat="1" x14ac:dyDescent="0.2"/>
    <row r="3863" s="160" customFormat="1" x14ac:dyDescent="0.2"/>
    <row r="3864" s="160" customFormat="1" x14ac:dyDescent="0.2"/>
    <row r="3865" s="160" customFormat="1" x14ac:dyDescent="0.2"/>
    <row r="3866" s="160" customFormat="1" x14ac:dyDescent="0.2"/>
    <row r="3867" s="160" customFormat="1" x14ac:dyDescent="0.2"/>
    <row r="3868" s="160" customFormat="1" x14ac:dyDescent="0.2"/>
    <row r="3869" s="160" customFormat="1" x14ac:dyDescent="0.2"/>
    <row r="3870" s="160" customFormat="1" x14ac:dyDescent="0.2"/>
    <row r="3871" s="160" customFormat="1" x14ac:dyDescent="0.2"/>
    <row r="3872" s="160" customFormat="1" x14ac:dyDescent="0.2"/>
    <row r="3873" s="160" customFormat="1" x14ac:dyDescent="0.2"/>
    <row r="3874" s="160" customFormat="1" x14ac:dyDescent="0.2"/>
    <row r="3875" s="160" customFormat="1" x14ac:dyDescent="0.2"/>
    <row r="3876" s="160" customFormat="1" x14ac:dyDescent="0.2"/>
    <row r="3877" s="160" customFormat="1" x14ac:dyDescent="0.2"/>
    <row r="3878" s="160" customFormat="1" x14ac:dyDescent="0.2"/>
    <row r="3879" s="160" customFormat="1" x14ac:dyDescent="0.2"/>
    <row r="3880" s="160" customFormat="1" x14ac:dyDescent="0.2"/>
    <row r="3881" s="160" customFormat="1" x14ac:dyDescent="0.2"/>
    <row r="3882" s="160" customFormat="1" x14ac:dyDescent="0.2"/>
    <row r="3883" s="160" customFormat="1" x14ac:dyDescent="0.2"/>
    <row r="3884" s="160" customFormat="1" x14ac:dyDescent="0.2"/>
    <row r="3885" s="160" customFormat="1" x14ac:dyDescent="0.2"/>
    <row r="3886" s="160" customFormat="1" x14ac:dyDescent="0.2"/>
    <row r="3887" s="160" customFormat="1" x14ac:dyDescent="0.2"/>
    <row r="3888" s="160" customFormat="1" x14ac:dyDescent="0.2"/>
    <row r="3889" s="160" customFormat="1" x14ac:dyDescent="0.2"/>
    <row r="3890" s="160" customFormat="1" x14ac:dyDescent="0.2"/>
    <row r="3891" s="160" customFormat="1" x14ac:dyDescent="0.2"/>
    <row r="3892" s="160" customFormat="1" x14ac:dyDescent="0.2"/>
    <row r="3893" s="160" customFormat="1" x14ac:dyDescent="0.2"/>
    <row r="3894" s="160" customFormat="1" x14ac:dyDescent="0.2"/>
    <row r="3895" s="160" customFormat="1" x14ac:dyDescent="0.2"/>
    <row r="3896" s="160" customFormat="1" x14ac:dyDescent="0.2"/>
    <row r="3897" s="160" customFormat="1" x14ac:dyDescent="0.2"/>
    <row r="3898" s="160" customFormat="1" x14ac:dyDescent="0.2"/>
    <row r="3899" s="160" customFormat="1" x14ac:dyDescent="0.2"/>
    <row r="3900" s="160" customFormat="1" x14ac:dyDescent="0.2"/>
    <row r="3901" s="160" customFormat="1" x14ac:dyDescent="0.2"/>
    <row r="3902" s="160" customFormat="1" x14ac:dyDescent="0.2"/>
    <row r="3903" s="160" customFormat="1" x14ac:dyDescent="0.2"/>
    <row r="3904" s="160" customFormat="1" x14ac:dyDescent="0.2"/>
    <row r="3905" s="160" customFormat="1" x14ac:dyDescent="0.2"/>
    <row r="3906" s="160" customFormat="1" x14ac:dyDescent="0.2"/>
    <row r="3907" s="160" customFormat="1" x14ac:dyDescent="0.2"/>
    <row r="3908" s="160" customFormat="1" x14ac:dyDescent="0.2"/>
    <row r="3909" s="160" customFormat="1" x14ac:dyDescent="0.2"/>
    <row r="3910" s="160" customFormat="1" x14ac:dyDescent="0.2"/>
    <row r="3911" s="160" customFormat="1" x14ac:dyDescent="0.2"/>
    <row r="3912" s="160" customFormat="1" x14ac:dyDescent="0.2"/>
    <row r="3913" s="160" customFormat="1" x14ac:dyDescent="0.2"/>
    <row r="3914" s="160" customFormat="1" x14ac:dyDescent="0.2"/>
    <row r="3915" s="160" customFormat="1" x14ac:dyDescent="0.2"/>
    <row r="3916" s="160" customFormat="1" x14ac:dyDescent="0.2"/>
    <row r="3917" s="160" customFormat="1" x14ac:dyDescent="0.2"/>
    <row r="3918" s="160" customFormat="1" x14ac:dyDescent="0.2"/>
    <row r="3919" s="160" customFormat="1" x14ac:dyDescent="0.2"/>
    <row r="3920" s="160" customFormat="1" x14ac:dyDescent="0.2"/>
    <row r="3921" s="160" customFormat="1" x14ac:dyDescent="0.2"/>
    <row r="3922" s="160" customFormat="1" x14ac:dyDescent="0.2"/>
    <row r="3923" s="160" customFormat="1" x14ac:dyDescent="0.2"/>
    <row r="3924" s="160" customFormat="1" x14ac:dyDescent="0.2"/>
    <row r="3925" s="160" customFormat="1" x14ac:dyDescent="0.2"/>
    <row r="3926" s="160" customFormat="1" x14ac:dyDescent="0.2"/>
    <row r="3927" s="160" customFormat="1" x14ac:dyDescent="0.2"/>
    <row r="3928" s="160" customFormat="1" x14ac:dyDescent="0.2"/>
    <row r="3929" s="160" customFormat="1" x14ac:dyDescent="0.2"/>
    <row r="3930" s="160" customFormat="1" x14ac:dyDescent="0.2"/>
    <row r="3931" s="160" customFormat="1" x14ac:dyDescent="0.2"/>
    <row r="3932" s="160" customFormat="1" x14ac:dyDescent="0.2"/>
    <row r="3933" s="160" customFormat="1" x14ac:dyDescent="0.2"/>
    <row r="3934" s="160" customFormat="1" x14ac:dyDescent="0.2"/>
    <row r="3935" s="160" customFormat="1" x14ac:dyDescent="0.2"/>
    <row r="3936" s="160" customFormat="1" x14ac:dyDescent="0.2"/>
    <row r="3937" s="160" customFormat="1" x14ac:dyDescent="0.2"/>
    <row r="3938" s="160" customFormat="1" x14ac:dyDescent="0.2"/>
    <row r="3939" s="160" customFormat="1" x14ac:dyDescent="0.2"/>
    <row r="3940" s="160" customFormat="1" x14ac:dyDescent="0.2"/>
    <row r="3941" s="160" customFormat="1" x14ac:dyDescent="0.2"/>
    <row r="3942" s="160" customFormat="1" x14ac:dyDescent="0.2"/>
    <row r="3943" s="160" customFormat="1" x14ac:dyDescent="0.2"/>
    <row r="3944" s="160" customFormat="1" x14ac:dyDescent="0.2"/>
    <row r="3945" s="160" customFormat="1" x14ac:dyDescent="0.2"/>
    <row r="3946" s="160" customFormat="1" x14ac:dyDescent="0.2"/>
    <row r="3947" s="160" customFormat="1" x14ac:dyDescent="0.2"/>
    <row r="3948" s="160" customFormat="1" x14ac:dyDescent="0.2"/>
    <row r="3949" s="160" customFormat="1" x14ac:dyDescent="0.2"/>
    <row r="3950" s="160" customFormat="1" x14ac:dyDescent="0.2"/>
    <row r="3951" s="160" customFormat="1" x14ac:dyDescent="0.2"/>
    <row r="3952" s="160" customFormat="1" x14ac:dyDescent="0.2"/>
    <row r="3953" s="160" customFormat="1" x14ac:dyDescent="0.2"/>
    <row r="3954" s="160" customFormat="1" x14ac:dyDescent="0.2"/>
    <row r="3955" s="160" customFormat="1" x14ac:dyDescent="0.2"/>
    <row r="3956" s="160" customFormat="1" x14ac:dyDescent="0.2"/>
    <row r="3957" s="160" customFormat="1" x14ac:dyDescent="0.2"/>
    <row r="3958" s="160" customFormat="1" x14ac:dyDescent="0.2"/>
    <row r="3959" s="160" customFormat="1" x14ac:dyDescent="0.2"/>
    <row r="3960" s="160" customFormat="1" x14ac:dyDescent="0.2"/>
    <row r="3961" s="160" customFormat="1" x14ac:dyDescent="0.2"/>
    <row r="3962" s="160" customFormat="1" x14ac:dyDescent="0.2"/>
    <row r="3963" s="160" customFormat="1" x14ac:dyDescent="0.2"/>
    <row r="3964" s="160" customFormat="1" x14ac:dyDescent="0.2"/>
    <row r="3965" s="160" customFormat="1" x14ac:dyDescent="0.2"/>
    <row r="3966" s="160" customFormat="1" x14ac:dyDescent="0.2"/>
    <row r="3967" s="160" customFormat="1" x14ac:dyDescent="0.2"/>
    <row r="3968" s="160" customFormat="1" x14ac:dyDescent="0.2"/>
    <row r="3969" s="160" customFormat="1" x14ac:dyDescent="0.2"/>
    <row r="3970" s="160" customFormat="1" x14ac:dyDescent="0.2"/>
    <row r="3971" s="160" customFormat="1" x14ac:dyDescent="0.2"/>
    <row r="3972" s="160" customFormat="1" x14ac:dyDescent="0.2"/>
    <row r="3973" s="160" customFormat="1" x14ac:dyDescent="0.2"/>
    <row r="3974" s="160" customFormat="1" x14ac:dyDescent="0.2"/>
    <row r="3975" s="160" customFormat="1" x14ac:dyDescent="0.2"/>
    <row r="3976" s="160" customFormat="1" x14ac:dyDescent="0.2"/>
    <row r="3977" s="160" customFormat="1" x14ac:dyDescent="0.2"/>
    <row r="3978" s="160" customFormat="1" x14ac:dyDescent="0.2"/>
    <row r="3979" s="160" customFormat="1" x14ac:dyDescent="0.2"/>
    <row r="3980" s="160" customFormat="1" x14ac:dyDescent="0.2"/>
    <row r="3981" s="160" customFormat="1" x14ac:dyDescent="0.2"/>
    <row r="3982" s="160" customFormat="1" x14ac:dyDescent="0.2"/>
    <row r="3983" s="160" customFormat="1" x14ac:dyDescent="0.2"/>
    <row r="3984" s="160" customFormat="1" x14ac:dyDescent="0.2"/>
    <row r="3985" s="160" customFormat="1" x14ac:dyDescent="0.2"/>
    <row r="3986" s="160" customFormat="1" x14ac:dyDescent="0.2"/>
    <row r="3987" s="160" customFormat="1" x14ac:dyDescent="0.2"/>
    <row r="3988" s="160" customFormat="1" x14ac:dyDescent="0.2"/>
    <row r="3989" s="160" customFormat="1" x14ac:dyDescent="0.2"/>
    <row r="3990" s="160" customFormat="1" x14ac:dyDescent="0.2"/>
    <row r="3991" s="160" customFormat="1" x14ac:dyDescent="0.2"/>
    <row r="3992" s="160" customFormat="1" x14ac:dyDescent="0.2"/>
    <row r="3993" s="160" customFormat="1" x14ac:dyDescent="0.2"/>
    <row r="3994" s="160" customFormat="1" x14ac:dyDescent="0.2"/>
    <row r="3995" s="160" customFormat="1" x14ac:dyDescent="0.2"/>
    <row r="3996" s="160" customFormat="1" x14ac:dyDescent="0.2"/>
    <row r="3997" s="160" customFormat="1" x14ac:dyDescent="0.2"/>
    <row r="3998" s="160" customFormat="1" x14ac:dyDescent="0.2"/>
    <row r="3999" s="160" customFormat="1" x14ac:dyDescent="0.2"/>
    <row r="4000" s="160" customFormat="1" x14ac:dyDescent="0.2"/>
    <row r="4001" s="160" customFormat="1" x14ac:dyDescent="0.2"/>
    <row r="4002" s="160" customFormat="1" x14ac:dyDescent="0.2"/>
    <row r="4003" s="160" customFormat="1" x14ac:dyDescent="0.2"/>
    <row r="4004" s="160" customFormat="1" x14ac:dyDescent="0.2"/>
    <row r="4005" s="160" customFormat="1" x14ac:dyDescent="0.2"/>
    <row r="4006" s="160" customFormat="1" x14ac:dyDescent="0.2"/>
    <row r="4007" s="160" customFormat="1" x14ac:dyDescent="0.2"/>
    <row r="4008" s="160" customFormat="1" x14ac:dyDescent="0.2"/>
    <row r="4009" s="160" customFormat="1" x14ac:dyDescent="0.2"/>
    <row r="4010" s="160" customFormat="1" x14ac:dyDescent="0.2"/>
    <row r="4011" s="160" customFormat="1" x14ac:dyDescent="0.2"/>
    <row r="4012" s="160" customFormat="1" x14ac:dyDescent="0.2"/>
    <row r="4013" s="160" customFormat="1" x14ac:dyDescent="0.2"/>
    <row r="4014" s="160" customFormat="1" x14ac:dyDescent="0.2"/>
    <row r="4015" s="160" customFormat="1" x14ac:dyDescent="0.2"/>
    <row r="4016" s="160" customFormat="1" x14ac:dyDescent="0.2"/>
    <row r="4017" s="160" customFormat="1" x14ac:dyDescent="0.2"/>
    <row r="4018" s="160" customFormat="1" x14ac:dyDescent="0.2"/>
    <row r="4019" s="160" customFormat="1" x14ac:dyDescent="0.2"/>
    <row r="4020" s="160" customFormat="1" x14ac:dyDescent="0.2"/>
    <row r="4021" s="160" customFormat="1" x14ac:dyDescent="0.2"/>
    <row r="4022" s="160" customFormat="1" x14ac:dyDescent="0.2"/>
    <row r="4023" s="160" customFormat="1" x14ac:dyDescent="0.2"/>
    <row r="4024" s="160" customFormat="1" x14ac:dyDescent="0.2"/>
    <row r="4025" s="160" customFormat="1" x14ac:dyDescent="0.2"/>
    <row r="4026" s="160" customFormat="1" x14ac:dyDescent="0.2"/>
    <row r="4027" s="160" customFormat="1" x14ac:dyDescent="0.2"/>
    <row r="4028" s="160" customFormat="1" x14ac:dyDescent="0.2"/>
    <row r="4029" s="160" customFormat="1" x14ac:dyDescent="0.2"/>
    <row r="4030" s="160" customFormat="1" x14ac:dyDescent="0.2"/>
    <row r="4031" s="160" customFormat="1" x14ac:dyDescent="0.2"/>
    <row r="4032" s="160" customFormat="1" x14ac:dyDescent="0.2"/>
    <row r="4033" s="160" customFormat="1" x14ac:dyDescent="0.2"/>
    <row r="4034" s="160" customFormat="1" x14ac:dyDescent="0.2"/>
    <row r="4035" s="160" customFormat="1" x14ac:dyDescent="0.2"/>
    <row r="4036" s="160" customFormat="1" x14ac:dyDescent="0.2"/>
    <row r="4037" s="160" customFormat="1" x14ac:dyDescent="0.2"/>
    <row r="4038" s="160" customFormat="1" x14ac:dyDescent="0.2"/>
    <row r="4039" s="160" customFormat="1" x14ac:dyDescent="0.2"/>
    <row r="4040" s="160" customFormat="1" x14ac:dyDescent="0.2"/>
    <row r="4041" s="160" customFormat="1" x14ac:dyDescent="0.2"/>
    <row r="4042" s="160" customFormat="1" x14ac:dyDescent="0.2"/>
    <row r="4043" s="160" customFormat="1" x14ac:dyDescent="0.2"/>
    <row r="4044" s="160" customFormat="1" x14ac:dyDescent="0.2"/>
    <row r="4045" s="160" customFormat="1" x14ac:dyDescent="0.2"/>
    <row r="4046" s="160" customFormat="1" x14ac:dyDescent="0.2"/>
    <row r="4047" s="160" customFormat="1" x14ac:dyDescent="0.2"/>
    <row r="4048" s="160" customFormat="1" x14ac:dyDescent="0.2"/>
    <row r="4049" s="160" customFormat="1" x14ac:dyDescent="0.2"/>
    <row r="4050" s="160" customFormat="1" x14ac:dyDescent="0.2"/>
    <row r="4051" s="160" customFormat="1" x14ac:dyDescent="0.2"/>
    <row r="4052" s="160" customFormat="1" x14ac:dyDescent="0.2"/>
    <row r="4053" s="160" customFormat="1" x14ac:dyDescent="0.2"/>
    <row r="4054" s="160" customFormat="1" x14ac:dyDescent="0.2"/>
    <row r="4055" s="160" customFormat="1" x14ac:dyDescent="0.2"/>
    <row r="4056" s="160" customFormat="1" x14ac:dyDescent="0.2"/>
    <row r="4057" s="160" customFormat="1" x14ac:dyDescent="0.2"/>
    <row r="4058" s="160" customFormat="1" x14ac:dyDescent="0.2"/>
    <row r="4059" s="160" customFormat="1" x14ac:dyDescent="0.2"/>
    <row r="4060" s="160" customFormat="1" x14ac:dyDescent="0.2"/>
    <row r="4061" s="160" customFormat="1" x14ac:dyDescent="0.2"/>
    <row r="4062" s="160" customFormat="1" x14ac:dyDescent="0.2"/>
    <row r="4063" s="160" customFormat="1" x14ac:dyDescent="0.2"/>
    <row r="4064" s="160" customFormat="1" x14ac:dyDescent="0.2"/>
    <row r="4065" s="160" customFormat="1" x14ac:dyDescent="0.2"/>
    <row r="4066" s="160" customFormat="1" x14ac:dyDescent="0.2"/>
    <row r="4067" s="160" customFormat="1" x14ac:dyDescent="0.2"/>
    <row r="4068" s="160" customFormat="1" x14ac:dyDescent="0.2"/>
    <row r="4069" s="160" customFormat="1" x14ac:dyDescent="0.2"/>
    <row r="4070" s="160" customFormat="1" x14ac:dyDescent="0.2"/>
    <row r="4071" s="160" customFormat="1" x14ac:dyDescent="0.2"/>
    <row r="4072" s="160" customFormat="1" x14ac:dyDescent="0.2"/>
    <row r="4073" s="160" customFormat="1" x14ac:dyDescent="0.2"/>
    <row r="4074" s="160" customFormat="1" x14ac:dyDescent="0.2"/>
    <row r="4075" s="160" customFormat="1" x14ac:dyDescent="0.2"/>
    <row r="4076" s="160" customFormat="1" x14ac:dyDescent="0.2"/>
    <row r="4077" s="160" customFormat="1" x14ac:dyDescent="0.2"/>
    <row r="4078" s="160" customFormat="1" x14ac:dyDescent="0.2"/>
    <row r="4079" s="160" customFormat="1" x14ac:dyDescent="0.2"/>
    <row r="4080" s="160" customFormat="1" x14ac:dyDescent="0.2"/>
    <row r="4081" s="160" customFormat="1" x14ac:dyDescent="0.2"/>
    <row r="4082" s="160" customFormat="1" x14ac:dyDescent="0.2"/>
    <row r="4083" s="160" customFormat="1" x14ac:dyDescent="0.2"/>
    <row r="4084" s="160" customFormat="1" x14ac:dyDescent="0.2"/>
    <row r="4085" s="160" customFormat="1" x14ac:dyDescent="0.2"/>
    <row r="4086" s="160" customFormat="1" x14ac:dyDescent="0.2"/>
    <row r="4087" s="160" customFormat="1" x14ac:dyDescent="0.2"/>
    <row r="4088" s="160" customFormat="1" x14ac:dyDescent="0.2"/>
    <row r="4089" s="160" customFormat="1" x14ac:dyDescent="0.2"/>
    <row r="4090" s="160" customFormat="1" x14ac:dyDescent="0.2"/>
    <row r="4091" s="160" customFormat="1" x14ac:dyDescent="0.2"/>
    <row r="4092" s="160" customFormat="1" x14ac:dyDescent="0.2"/>
    <row r="4093" s="160" customFormat="1" x14ac:dyDescent="0.2"/>
    <row r="4094" s="160" customFormat="1" x14ac:dyDescent="0.2"/>
    <row r="4095" s="160" customFormat="1" x14ac:dyDescent="0.2"/>
    <row r="4096" s="160" customFormat="1" x14ac:dyDescent="0.2"/>
    <row r="4097" s="160" customFormat="1" x14ac:dyDescent="0.2"/>
    <row r="4098" s="160" customFormat="1" x14ac:dyDescent="0.2"/>
    <row r="4099" s="160" customFormat="1" x14ac:dyDescent="0.2"/>
    <row r="4100" s="160" customFormat="1" x14ac:dyDescent="0.2"/>
    <row r="4101" s="160" customFormat="1" x14ac:dyDescent="0.2"/>
    <row r="4102" s="160" customFormat="1" x14ac:dyDescent="0.2"/>
    <row r="4103" s="160" customFormat="1" x14ac:dyDescent="0.2"/>
    <row r="4104" s="160" customFormat="1" x14ac:dyDescent="0.2"/>
    <row r="4105" s="160" customFormat="1" x14ac:dyDescent="0.2"/>
    <row r="4106" s="160" customFormat="1" x14ac:dyDescent="0.2"/>
    <row r="4107" s="160" customFormat="1" x14ac:dyDescent="0.2"/>
    <row r="4108" s="160" customFormat="1" x14ac:dyDescent="0.2"/>
    <row r="4109" s="160" customFormat="1" x14ac:dyDescent="0.2"/>
    <row r="4110" s="160" customFormat="1" x14ac:dyDescent="0.2"/>
    <row r="4111" s="160" customFormat="1" x14ac:dyDescent="0.2"/>
    <row r="4112" s="160" customFormat="1" x14ac:dyDescent="0.2"/>
    <row r="4113" s="160" customFormat="1" x14ac:dyDescent="0.2"/>
    <row r="4114" s="160" customFormat="1" x14ac:dyDescent="0.2"/>
    <row r="4115" s="160" customFormat="1" x14ac:dyDescent="0.2"/>
    <row r="4116" s="160" customFormat="1" x14ac:dyDescent="0.2"/>
    <row r="4117" s="160" customFormat="1" x14ac:dyDescent="0.2"/>
    <row r="4118" s="160" customFormat="1" x14ac:dyDescent="0.2"/>
    <row r="4119" s="160" customFormat="1" x14ac:dyDescent="0.2"/>
    <row r="4120" s="160" customFormat="1" x14ac:dyDescent="0.2"/>
    <row r="4121" s="160" customFormat="1" x14ac:dyDescent="0.2"/>
    <row r="4122" s="160" customFormat="1" x14ac:dyDescent="0.2"/>
    <row r="4123" s="160" customFormat="1" x14ac:dyDescent="0.2"/>
    <row r="4124" s="160" customFormat="1" x14ac:dyDescent="0.2"/>
    <row r="4125" s="160" customFormat="1" x14ac:dyDescent="0.2"/>
    <row r="4126" s="160" customFormat="1" x14ac:dyDescent="0.2"/>
    <row r="4127" s="160" customFormat="1" x14ac:dyDescent="0.2"/>
    <row r="4128" s="160" customFormat="1" x14ac:dyDescent="0.2"/>
    <row r="4129" s="160" customFormat="1" x14ac:dyDescent="0.2"/>
    <row r="4130" s="160" customFormat="1" x14ac:dyDescent="0.2"/>
    <row r="4131" s="160" customFormat="1" x14ac:dyDescent="0.2"/>
    <row r="4132" s="160" customFormat="1" x14ac:dyDescent="0.2"/>
    <row r="4133" s="160" customFormat="1" x14ac:dyDescent="0.2"/>
    <row r="4134" s="160" customFormat="1" x14ac:dyDescent="0.2"/>
    <row r="4135" s="160" customFormat="1" x14ac:dyDescent="0.2"/>
    <row r="4136" s="160" customFormat="1" x14ac:dyDescent="0.2"/>
    <row r="4137" s="160" customFormat="1" x14ac:dyDescent="0.2"/>
    <row r="4138" s="160" customFormat="1" x14ac:dyDescent="0.2"/>
    <row r="4139" s="160" customFormat="1" x14ac:dyDescent="0.2"/>
    <row r="4140" s="160" customFormat="1" x14ac:dyDescent="0.2"/>
    <row r="4141" s="160" customFormat="1" x14ac:dyDescent="0.2"/>
    <row r="4142" s="160" customFormat="1" x14ac:dyDescent="0.2"/>
    <row r="4143" s="160" customFormat="1" x14ac:dyDescent="0.2"/>
    <row r="4144" s="160" customFormat="1" x14ac:dyDescent="0.2"/>
    <row r="4145" s="160" customFormat="1" x14ac:dyDescent="0.2"/>
    <row r="4146" s="160" customFormat="1" x14ac:dyDescent="0.2"/>
    <row r="4147" s="160" customFormat="1" x14ac:dyDescent="0.2"/>
    <row r="4148" s="160" customFormat="1" x14ac:dyDescent="0.2"/>
    <row r="4149" s="160" customFormat="1" x14ac:dyDescent="0.2"/>
    <row r="4150" s="160" customFormat="1" x14ac:dyDescent="0.2"/>
    <row r="4151" s="160" customFormat="1" x14ac:dyDescent="0.2"/>
    <row r="4152" s="160" customFormat="1" x14ac:dyDescent="0.2"/>
    <row r="4153" s="160" customFormat="1" x14ac:dyDescent="0.2"/>
    <row r="4154" s="160" customFormat="1" x14ac:dyDescent="0.2"/>
    <row r="4155" s="160" customFormat="1" x14ac:dyDescent="0.2"/>
    <row r="4156" s="160" customFormat="1" x14ac:dyDescent="0.2"/>
    <row r="4157" s="160" customFormat="1" x14ac:dyDescent="0.2"/>
    <row r="4158" s="160" customFormat="1" x14ac:dyDescent="0.2"/>
    <row r="4159" s="160" customFormat="1" x14ac:dyDescent="0.2"/>
    <row r="4160" s="160" customFormat="1" x14ac:dyDescent="0.2"/>
    <row r="4161" s="160" customFormat="1" x14ac:dyDescent="0.2"/>
    <row r="4162" s="160" customFormat="1" x14ac:dyDescent="0.2"/>
    <row r="4163" s="160" customFormat="1" x14ac:dyDescent="0.2"/>
    <row r="4164" s="160" customFormat="1" x14ac:dyDescent="0.2"/>
    <row r="4165" s="160" customFormat="1" x14ac:dyDescent="0.2"/>
    <row r="4166" s="160" customFormat="1" x14ac:dyDescent="0.2"/>
    <row r="4167" s="160" customFormat="1" x14ac:dyDescent="0.2"/>
    <row r="4168" s="160" customFormat="1" x14ac:dyDescent="0.2"/>
    <row r="4169" s="160" customFormat="1" x14ac:dyDescent="0.2"/>
    <row r="4170" s="160" customFormat="1" x14ac:dyDescent="0.2"/>
    <row r="4171" s="160" customFormat="1" x14ac:dyDescent="0.2"/>
    <row r="4172" s="160" customFormat="1" x14ac:dyDescent="0.2"/>
    <row r="4173" s="160" customFormat="1" x14ac:dyDescent="0.2"/>
    <row r="4174" s="160" customFormat="1" x14ac:dyDescent="0.2"/>
    <row r="4175" s="160" customFormat="1" x14ac:dyDescent="0.2"/>
    <row r="4176" s="160" customFormat="1" x14ac:dyDescent="0.2"/>
    <row r="4177" s="160" customFormat="1" x14ac:dyDescent="0.2"/>
    <row r="4178" s="160" customFormat="1" x14ac:dyDescent="0.2"/>
    <row r="4179" s="160" customFormat="1" x14ac:dyDescent="0.2"/>
    <row r="4180" s="160" customFormat="1" x14ac:dyDescent="0.2"/>
    <row r="4181" s="160" customFormat="1" x14ac:dyDescent="0.2"/>
    <row r="4182" s="160" customFormat="1" x14ac:dyDescent="0.2"/>
    <row r="4183" s="160" customFormat="1" x14ac:dyDescent="0.2"/>
    <row r="4184" s="160" customFormat="1" x14ac:dyDescent="0.2"/>
    <row r="4185" s="160" customFormat="1" x14ac:dyDescent="0.2"/>
    <row r="4186" s="160" customFormat="1" x14ac:dyDescent="0.2"/>
    <row r="4187" s="160" customFormat="1" x14ac:dyDescent="0.2"/>
    <row r="4188" s="160" customFormat="1" x14ac:dyDescent="0.2"/>
    <row r="4189" s="160" customFormat="1" x14ac:dyDescent="0.2"/>
    <row r="4190" s="160" customFormat="1" x14ac:dyDescent="0.2"/>
    <row r="4191" s="160" customFormat="1" x14ac:dyDescent="0.2"/>
    <row r="4192" s="160" customFormat="1" x14ac:dyDescent="0.2"/>
    <row r="4193" s="160" customFormat="1" x14ac:dyDescent="0.2"/>
    <row r="4194" s="160" customFormat="1" x14ac:dyDescent="0.2"/>
    <row r="4195" s="160" customFormat="1" x14ac:dyDescent="0.2"/>
    <row r="4196" s="160" customFormat="1" x14ac:dyDescent="0.2"/>
    <row r="4197" s="160" customFormat="1" x14ac:dyDescent="0.2"/>
    <row r="4198" s="160" customFormat="1" x14ac:dyDescent="0.2"/>
    <row r="4199" s="160" customFormat="1" x14ac:dyDescent="0.2"/>
    <row r="4200" s="160" customFormat="1" x14ac:dyDescent="0.2"/>
    <row r="4201" s="160" customFormat="1" x14ac:dyDescent="0.2"/>
    <row r="4202" s="160" customFormat="1" x14ac:dyDescent="0.2"/>
    <row r="4203" s="160" customFormat="1" x14ac:dyDescent="0.2"/>
    <row r="4204" s="160" customFormat="1" x14ac:dyDescent="0.2"/>
    <row r="4205" s="160" customFormat="1" x14ac:dyDescent="0.2"/>
    <row r="4206" s="160" customFormat="1" x14ac:dyDescent="0.2"/>
    <row r="4207" s="160" customFormat="1" x14ac:dyDescent="0.2"/>
    <row r="4208" s="160" customFormat="1" x14ac:dyDescent="0.2"/>
    <row r="4209" s="160" customFormat="1" x14ac:dyDescent="0.2"/>
    <row r="4210" s="160" customFormat="1" x14ac:dyDescent="0.2"/>
    <row r="4211" s="160" customFormat="1" x14ac:dyDescent="0.2"/>
    <row r="4212" s="160" customFormat="1" x14ac:dyDescent="0.2"/>
    <row r="4213" s="160" customFormat="1" x14ac:dyDescent="0.2"/>
    <row r="4214" s="160" customFormat="1" x14ac:dyDescent="0.2"/>
    <row r="4215" s="160" customFormat="1" x14ac:dyDescent="0.2"/>
    <row r="4216" s="160" customFormat="1" x14ac:dyDescent="0.2"/>
    <row r="4217" s="160" customFormat="1" x14ac:dyDescent="0.2"/>
    <row r="4218" s="160" customFormat="1" x14ac:dyDescent="0.2"/>
    <row r="4219" s="160" customFormat="1" x14ac:dyDescent="0.2"/>
    <row r="4220" s="160" customFormat="1" x14ac:dyDescent="0.2"/>
    <row r="4221" s="160" customFormat="1" x14ac:dyDescent="0.2"/>
    <row r="4222" s="160" customFormat="1" x14ac:dyDescent="0.2"/>
    <row r="4223" s="160" customFormat="1" x14ac:dyDescent="0.2"/>
    <row r="4224" s="160" customFormat="1" x14ac:dyDescent="0.2"/>
    <row r="4225" s="160" customFormat="1" x14ac:dyDescent="0.2"/>
    <row r="4226" s="160" customFormat="1" x14ac:dyDescent="0.2"/>
    <row r="4227" s="160" customFormat="1" x14ac:dyDescent="0.2"/>
    <row r="4228" s="160" customFormat="1" x14ac:dyDescent="0.2"/>
    <row r="4229" s="160" customFormat="1" x14ac:dyDescent="0.2"/>
    <row r="4230" s="160" customFormat="1" x14ac:dyDescent="0.2"/>
    <row r="4231" s="160" customFormat="1" x14ac:dyDescent="0.2"/>
    <row r="4232" s="160" customFormat="1" x14ac:dyDescent="0.2"/>
    <row r="4233" s="160" customFormat="1" x14ac:dyDescent="0.2"/>
    <row r="4234" s="160" customFormat="1" x14ac:dyDescent="0.2"/>
    <row r="4235" s="160" customFormat="1" x14ac:dyDescent="0.2"/>
    <row r="4236" s="160" customFormat="1" x14ac:dyDescent="0.2"/>
    <row r="4237" s="160" customFormat="1" x14ac:dyDescent="0.2"/>
    <row r="4238" s="160" customFormat="1" x14ac:dyDescent="0.2"/>
    <row r="4239" s="160" customFormat="1" x14ac:dyDescent="0.2"/>
    <row r="4240" s="160" customFormat="1" x14ac:dyDescent="0.2"/>
    <row r="4241" s="160" customFormat="1" x14ac:dyDescent="0.2"/>
    <row r="4242" s="160" customFormat="1" x14ac:dyDescent="0.2"/>
    <row r="4243" s="160" customFormat="1" x14ac:dyDescent="0.2"/>
    <row r="4244" s="160" customFormat="1" x14ac:dyDescent="0.2"/>
    <row r="4245" s="160" customFormat="1" x14ac:dyDescent="0.2"/>
    <row r="4246" s="160" customFormat="1" x14ac:dyDescent="0.2"/>
    <row r="4247" s="160" customFormat="1" x14ac:dyDescent="0.2"/>
    <row r="4248" s="160" customFormat="1" x14ac:dyDescent="0.2"/>
    <row r="4249" s="160" customFormat="1" x14ac:dyDescent="0.2"/>
    <row r="4250" s="160" customFormat="1" x14ac:dyDescent="0.2"/>
    <row r="4251" s="160" customFormat="1" x14ac:dyDescent="0.2"/>
    <row r="4252" s="160" customFormat="1" x14ac:dyDescent="0.2"/>
    <row r="4253" s="160" customFormat="1" x14ac:dyDescent="0.2"/>
    <row r="4254" s="160" customFormat="1" x14ac:dyDescent="0.2"/>
    <row r="4255" s="160" customFormat="1" x14ac:dyDescent="0.2"/>
    <row r="4256" s="160" customFormat="1" x14ac:dyDescent="0.2"/>
    <row r="4257" s="160" customFormat="1" x14ac:dyDescent="0.2"/>
    <row r="4258" s="160" customFormat="1" x14ac:dyDescent="0.2"/>
    <row r="4259" s="160" customFormat="1" x14ac:dyDescent="0.2"/>
    <row r="4260" s="160" customFormat="1" x14ac:dyDescent="0.2"/>
    <row r="4261" s="160" customFormat="1" x14ac:dyDescent="0.2"/>
    <row r="4262" s="160" customFormat="1" x14ac:dyDescent="0.2"/>
    <row r="4263" s="160" customFormat="1" x14ac:dyDescent="0.2"/>
    <row r="4264" s="160" customFormat="1" x14ac:dyDescent="0.2"/>
    <row r="4265" s="160" customFormat="1" x14ac:dyDescent="0.2"/>
    <row r="4266" s="160" customFormat="1" x14ac:dyDescent="0.2"/>
    <row r="4267" s="160" customFormat="1" x14ac:dyDescent="0.2"/>
    <row r="4268" s="160" customFormat="1" x14ac:dyDescent="0.2"/>
    <row r="4269" s="160" customFormat="1" x14ac:dyDescent="0.2"/>
    <row r="4270" s="160" customFormat="1" x14ac:dyDescent="0.2"/>
    <row r="4271" s="160" customFormat="1" x14ac:dyDescent="0.2"/>
    <row r="4272" s="160" customFormat="1" x14ac:dyDescent="0.2"/>
    <row r="4273" s="160" customFormat="1" x14ac:dyDescent="0.2"/>
    <row r="4274" s="160" customFormat="1" x14ac:dyDescent="0.2"/>
    <row r="4275" s="160" customFormat="1" x14ac:dyDescent="0.2"/>
    <row r="4276" s="160" customFormat="1" x14ac:dyDescent="0.2"/>
    <row r="4277" s="160" customFormat="1" x14ac:dyDescent="0.2"/>
    <row r="4278" s="160" customFormat="1" x14ac:dyDescent="0.2"/>
    <row r="4279" s="160" customFormat="1" x14ac:dyDescent="0.2"/>
    <row r="4280" s="160" customFormat="1" x14ac:dyDescent="0.2"/>
    <row r="4281" s="160" customFormat="1" x14ac:dyDescent="0.2"/>
    <row r="4282" s="160" customFormat="1" x14ac:dyDescent="0.2"/>
    <row r="4283" s="160" customFormat="1" x14ac:dyDescent="0.2"/>
    <row r="4284" s="160" customFormat="1" x14ac:dyDescent="0.2"/>
    <row r="4285" s="160" customFormat="1" x14ac:dyDescent="0.2"/>
    <row r="4286" s="160" customFormat="1" x14ac:dyDescent="0.2"/>
    <row r="4287" s="160" customFormat="1" x14ac:dyDescent="0.2"/>
    <row r="4288" s="160" customFormat="1" x14ac:dyDescent="0.2"/>
    <row r="4289" s="160" customFormat="1" x14ac:dyDescent="0.2"/>
    <row r="4290" s="160" customFormat="1" x14ac:dyDescent="0.2"/>
    <row r="4291" s="160" customFormat="1" x14ac:dyDescent="0.2"/>
    <row r="4292" s="160" customFormat="1" x14ac:dyDescent="0.2"/>
    <row r="4293" s="160" customFormat="1" x14ac:dyDescent="0.2"/>
    <row r="4294" s="160" customFormat="1" x14ac:dyDescent="0.2"/>
    <row r="4295" s="160" customFormat="1" x14ac:dyDescent="0.2"/>
    <row r="4296" s="160" customFormat="1" x14ac:dyDescent="0.2"/>
    <row r="4297" s="160" customFormat="1" x14ac:dyDescent="0.2"/>
    <row r="4298" s="160" customFormat="1" x14ac:dyDescent="0.2"/>
    <row r="4299" s="160" customFormat="1" x14ac:dyDescent="0.2"/>
    <row r="4300" s="160" customFormat="1" x14ac:dyDescent="0.2"/>
    <row r="4301" s="160" customFormat="1" x14ac:dyDescent="0.2"/>
    <row r="4302" s="160" customFormat="1" x14ac:dyDescent="0.2"/>
    <row r="4303" s="160" customFormat="1" x14ac:dyDescent="0.2"/>
    <row r="4304" s="160" customFormat="1" x14ac:dyDescent="0.2"/>
    <row r="4305" s="160" customFormat="1" x14ac:dyDescent="0.2"/>
    <row r="4306" s="160" customFormat="1" x14ac:dyDescent="0.2"/>
    <row r="4307" s="160" customFormat="1" x14ac:dyDescent="0.2"/>
    <row r="4308" s="160" customFormat="1" x14ac:dyDescent="0.2"/>
    <row r="4309" s="160" customFormat="1" x14ac:dyDescent="0.2"/>
    <row r="4310" s="160" customFormat="1" x14ac:dyDescent="0.2"/>
    <row r="4311" s="160" customFormat="1" x14ac:dyDescent="0.2"/>
    <row r="4312" s="160" customFormat="1" x14ac:dyDescent="0.2"/>
    <row r="4313" s="160" customFormat="1" x14ac:dyDescent="0.2"/>
    <row r="4314" s="160" customFormat="1" x14ac:dyDescent="0.2"/>
    <row r="4315" s="160" customFormat="1" x14ac:dyDescent="0.2"/>
    <row r="4316" s="160" customFormat="1" x14ac:dyDescent="0.2"/>
    <row r="4317" s="160" customFormat="1" x14ac:dyDescent="0.2"/>
    <row r="4318" s="160" customFormat="1" x14ac:dyDescent="0.2"/>
    <row r="4319" s="160" customFormat="1" x14ac:dyDescent="0.2"/>
    <row r="4320" s="160" customFormat="1" x14ac:dyDescent="0.2"/>
    <row r="4321" s="160" customFormat="1" x14ac:dyDescent="0.2"/>
    <row r="4322" s="160" customFormat="1" x14ac:dyDescent="0.2"/>
    <row r="4323" s="160" customFormat="1" x14ac:dyDescent="0.2"/>
    <row r="4324" s="160" customFormat="1" x14ac:dyDescent="0.2"/>
    <row r="4325" s="160" customFormat="1" x14ac:dyDescent="0.2"/>
    <row r="4326" s="160" customFormat="1" x14ac:dyDescent="0.2"/>
    <row r="4327" s="160" customFormat="1" x14ac:dyDescent="0.2"/>
    <row r="4328" s="160" customFormat="1" x14ac:dyDescent="0.2"/>
    <row r="4329" s="160" customFormat="1" x14ac:dyDescent="0.2"/>
    <row r="4330" s="160" customFormat="1" x14ac:dyDescent="0.2"/>
    <row r="4331" s="160" customFormat="1" x14ac:dyDescent="0.2"/>
    <row r="4332" s="160" customFormat="1" x14ac:dyDescent="0.2"/>
    <row r="4333" s="160" customFormat="1" x14ac:dyDescent="0.2"/>
    <row r="4334" s="160" customFormat="1" x14ac:dyDescent="0.2"/>
    <row r="4335" s="160" customFormat="1" x14ac:dyDescent="0.2"/>
    <row r="4336" s="160" customFormat="1" x14ac:dyDescent="0.2"/>
    <row r="4337" s="160" customFormat="1" x14ac:dyDescent="0.2"/>
    <row r="4338" s="160" customFormat="1" x14ac:dyDescent="0.2"/>
    <row r="4339" s="160" customFormat="1" x14ac:dyDescent="0.2"/>
    <row r="4340" s="160" customFormat="1" x14ac:dyDescent="0.2"/>
    <row r="4341" s="160" customFormat="1" x14ac:dyDescent="0.2"/>
    <row r="4342" s="160" customFormat="1" x14ac:dyDescent="0.2"/>
    <row r="4343" s="160" customFormat="1" x14ac:dyDescent="0.2"/>
    <row r="4344" s="160" customFormat="1" x14ac:dyDescent="0.2"/>
    <row r="4345" s="160" customFormat="1" x14ac:dyDescent="0.2"/>
    <row r="4346" s="160" customFormat="1" x14ac:dyDescent="0.2"/>
    <row r="4347" s="160" customFormat="1" x14ac:dyDescent="0.2"/>
    <row r="4348" s="160" customFormat="1" x14ac:dyDescent="0.2"/>
    <row r="4349" s="160" customFormat="1" x14ac:dyDescent="0.2"/>
    <row r="4350" s="160" customFormat="1" x14ac:dyDescent="0.2"/>
    <row r="4351" s="160" customFormat="1" x14ac:dyDescent="0.2"/>
    <row r="4352" s="160" customFormat="1" x14ac:dyDescent="0.2"/>
    <row r="4353" s="160" customFormat="1" x14ac:dyDescent="0.2"/>
    <row r="4354" s="160" customFormat="1" x14ac:dyDescent="0.2"/>
    <row r="4355" s="160" customFormat="1" x14ac:dyDescent="0.2"/>
    <row r="4356" s="160" customFormat="1" x14ac:dyDescent="0.2"/>
    <row r="4357" s="160" customFormat="1" x14ac:dyDescent="0.2"/>
    <row r="4358" s="160" customFormat="1" x14ac:dyDescent="0.2"/>
    <row r="4359" s="160" customFormat="1" x14ac:dyDescent="0.2"/>
    <row r="4360" s="160" customFormat="1" x14ac:dyDescent="0.2"/>
    <row r="4361" s="160" customFormat="1" x14ac:dyDescent="0.2"/>
    <row r="4362" s="160" customFormat="1" x14ac:dyDescent="0.2"/>
    <row r="4363" s="160" customFormat="1" x14ac:dyDescent="0.2"/>
    <row r="4364" s="160" customFormat="1" x14ac:dyDescent="0.2"/>
    <row r="4365" s="160" customFormat="1" x14ac:dyDescent="0.2"/>
    <row r="4366" s="160" customFormat="1" x14ac:dyDescent="0.2"/>
    <row r="4367" s="160" customFormat="1" x14ac:dyDescent="0.2"/>
    <row r="4368" s="160" customFormat="1" x14ac:dyDescent="0.2"/>
    <row r="4369" s="160" customFormat="1" x14ac:dyDescent="0.2"/>
    <row r="4370" s="160" customFormat="1" x14ac:dyDescent="0.2"/>
    <row r="4371" s="160" customFormat="1" x14ac:dyDescent="0.2"/>
    <row r="4372" s="160" customFormat="1" x14ac:dyDescent="0.2"/>
    <row r="4373" s="160" customFormat="1" x14ac:dyDescent="0.2"/>
    <row r="4374" s="160" customFormat="1" x14ac:dyDescent="0.2"/>
    <row r="4375" s="160" customFormat="1" x14ac:dyDescent="0.2"/>
    <row r="4376" s="160" customFormat="1" x14ac:dyDescent="0.2"/>
    <row r="4377" s="160" customFormat="1" x14ac:dyDescent="0.2"/>
    <row r="4378" s="160" customFormat="1" x14ac:dyDescent="0.2"/>
    <row r="4379" s="160" customFormat="1" x14ac:dyDescent="0.2"/>
    <row r="4380" s="160" customFormat="1" x14ac:dyDescent="0.2"/>
    <row r="4381" s="160" customFormat="1" x14ac:dyDescent="0.2"/>
    <row r="4382" s="160" customFormat="1" x14ac:dyDescent="0.2"/>
    <row r="4383" s="160" customFormat="1" x14ac:dyDescent="0.2"/>
    <row r="4384" s="160" customFormat="1" x14ac:dyDescent="0.2"/>
    <row r="4385" s="160" customFormat="1" x14ac:dyDescent="0.2"/>
    <row r="4386" s="160" customFormat="1" x14ac:dyDescent="0.2"/>
    <row r="4387" s="160" customFormat="1" x14ac:dyDescent="0.2"/>
    <row r="4388" s="160" customFormat="1" x14ac:dyDescent="0.2"/>
    <row r="4389" s="160" customFormat="1" x14ac:dyDescent="0.2"/>
    <row r="4390" s="160" customFormat="1" x14ac:dyDescent="0.2"/>
    <row r="4391" s="160" customFormat="1" x14ac:dyDescent="0.2"/>
    <row r="4392" s="160" customFormat="1" x14ac:dyDescent="0.2"/>
    <row r="4393" s="160" customFormat="1" x14ac:dyDescent="0.2"/>
    <row r="4394" s="160" customFormat="1" x14ac:dyDescent="0.2"/>
    <row r="4395" s="160" customFormat="1" x14ac:dyDescent="0.2"/>
    <row r="4396" s="160" customFormat="1" x14ac:dyDescent="0.2"/>
    <row r="4397" s="160" customFormat="1" x14ac:dyDescent="0.2"/>
    <row r="4398" s="160" customFormat="1" x14ac:dyDescent="0.2"/>
    <row r="4399" s="160" customFormat="1" x14ac:dyDescent="0.2"/>
    <row r="4400" s="160" customFormat="1" x14ac:dyDescent="0.2"/>
    <row r="4401" s="160" customFormat="1" x14ac:dyDescent="0.2"/>
    <row r="4402" s="160" customFormat="1" x14ac:dyDescent="0.2"/>
    <row r="4403" s="160" customFormat="1" x14ac:dyDescent="0.2"/>
    <row r="4404" s="160" customFormat="1" x14ac:dyDescent="0.2"/>
    <row r="4405" s="160" customFormat="1" x14ac:dyDescent="0.2"/>
    <row r="4406" s="160" customFormat="1" x14ac:dyDescent="0.2"/>
    <row r="4407" s="160" customFormat="1" x14ac:dyDescent="0.2"/>
    <row r="4408" s="160" customFormat="1" x14ac:dyDescent="0.2"/>
    <row r="4409" s="160" customFormat="1" x14ac:dyDescent="0.2"/>
    <row r="4410" s="160" customFormat="1" x14ac:dyDescent="0.2"/>
    <row r="4411" s="160" customFormat="1" x14ac:dyDescent="0.2"/>
    <row r="4412" s="160" customFormat="1" x14ac:dyDescent="0.2"/>
    <row r="4413" s="160" customFormat="1" x14ac:dyDescent="0.2"/>
    <row r="4414" s="160" customFormat="1" x14ac:dyDescent="0.2"/>
    <row r="4415" s="160" customFormat="1" x14ac:dyDescent="0.2"/>
    <row r="4416" s="160" customFormat="1" x14ac:dyDescent="0.2"/>
    <row r="4417" s="160" customFormat="1" x14ac:dyDescent="0.2"/>
    <row r="4418" s="160" customFormat="1" x14ac:dyDescent="0.2"/>
    <row r="4419" s="160" customFormat="1" x14ac:dyDescent="0.2"/>
    <row r="4420" s="160" customFormat="1" x14ac:dyDescent="0.2"/>
    <row r="4421" s="160" customFormat="1" x14ac:dyDescent="0.2"/>
    <row r="4422" s="160" customFormat="1" x14ac:dyDescent="0.2"/>
    <row r="4423" s="160" customFormat="1" x14ac:dyDescent="0.2"/>
    <row r="4424" s="160" customFormat="1" x14ac:dyDescent="0.2"/>
    <row r="4425" s="160" customFormat="1" x14ac:dyDescent="0.2"/>
    <row r="4426" s="160" customFormat="1" x14ac:dyDescent="0.2"/>
    <row r="4427" s="160" customFormat="1" x14ac:dyDescent="0.2"/>
    <row r="4428" s="160" customFormat="1" x14ac:dyDescent="0.2"/>
    <row r="4429" s="160" customFormat="1" x14ac:dyDescent="0.2"/>
    <row r="4430" s="160" customFormat="1" x14ac:dyDescent="0.2"/>
    <row r="4431" s="160" customFormat="1" x14ac:dyDescent="0.2"/>
    <row r="4432" s="160" customFormat="1" x14ac:dyDescent="0.2"/>
    <row r="4433" s="160" customFormat="1" x14ac:dyDescent="0.2"/>
    <row r="4434" s="160" customFormat="1" x14ac:dyDescent="0.2"/>
    <row r="4435" s="160" customFormat="1" x14ac:dyDescent="0.2"/>
    <row r="4436" s="160" customFormat="1" x14ac:dyDescent="0.2"/>
    <row r="4437" s="160" customFormat="1" x14ac:dyDescent="0.2"/>
    <row r="4438" s="160" customFormat="1" x14ac:dyDescent="0.2"/>
    <row r="4439" s="160" customFormat="1" x14ac:dyDescent="0.2"/>
    <row r="4440" s="160" customFormat="1" x14ac:dyDescent="0.2"/>
    <row r="4441" s="160" customFormat="1" x14ac:dyDescent="0.2"/>
    <row r="4442" s="160" customFormat="1" x14ac:dyDescent="0.2"/>
    <row r="4443" s="160" customFormat="1" x14ac:dyDescent="0.2"/>
    <row r="4444" s="160" customFormat="1" x14ac:dyDescent="0.2"/>
    <row r="4445" s="160" customFormat="1" x14ac:dyDescent="0.2"/>
    <row r="4446" s="160" customFormat="1" x14ac:dyDescent="0.2"/>
    <row r="4447" s="160" customFormat="1" x14ac:dyDescent="0.2"/>
    <row r="4448" s="160" customFormat="1" x14ac:dyDescent="0.2"/>
    <row r="4449" s="160" customFormat="1" x14ac:dyDescent="0.2"/>
    <row r="4450" s="160" customFormat="1" x14ac:dyDescent="0.2"/>
    <row r="4451" s="160" customFormat="1" x14ac:dyDescent="0.2"/>
    <row r="4452" s="160" customFormat="1" x14ac:dyDescent="0.2"/>
    <row r="4453" s="160" customFormat="1" x14ac:dyDescent="0.2"/>
    <row r="4454" s="160" customFormat="1" x14ac:dyDescent="0.2"/>
    <row r="4455" s="160" customFormat="1" x14ac:dyDescent="0.2"/>
    <row r="4456" s="160" customFormat="1" x14ac:dyDescent="0.2"/>
    <row r="4457" s="160" customFormat="1" x14ac:dyDescent="0.2"/>
    <row r="4458" s="160" customFormat="1" x14ac:dyDescent="0.2"/>
    <row r="4459" s="160" customFormat="1" x14ac:dyDescent="0.2"/>
    <row r="4460" s="160" customFormat="1" x14ac:dyDescent="0.2"/>
    <row r="4461" s="160" customFormat="1" x14ac:dyDescent="0.2"/>
    <row r="4462" s="160" customFormat="1" x14ac:dyDescent="0.2"/>
    <row r="4463" s="160" customFormat="1" x14ac:dyDescent="0.2"/>
    <row r="4464" s="160" customFormat="1" x14ac:dyDescent="0.2"/>
    <row r="4465" s="160" customFormat="1" x14ac:dyDescent="0.2"/>
    <row r="4466" s="160" customFormat="1" x14ac:dyDescent="0.2"/>
    <row r="4467" s="160" customFormat="1" x14ac:dyDescent="0.2"/>
    <row r="4468" s="160" customFormat="1" x14ac:dyDescent="0.2"/>
    <row r="4469" s="160" customFormat="1" x14ac:dyDescent="0.2"/>
    <row r="4470" s="160" customFormat="1" x14ac:dyDescent="0.2"/>
    <row r="4471" s="160" customFormat="1" x14ac:dyDescent="0.2"/>
    <row r="4472" s="160" customFormat="1" x14ac:dyDescent="0.2"/>
    <row r="4473" s="160" customFormat="1" x14ac:dyDescent="0.2"/>
    <row r="4474" s="160" customFormat="1" x14ac:dyDescent="0.2"/>
    <row r="4475" s="160" customFormat="1" x14ac:dyDescent="0.2"/>
    <row r="4476" s="160" customFormat="1" x14ac:dyDescent="0.2"/>
    <row r="4477" s="160" customFormat="1" x14ac:dyDescent="0.2"/>
    <row r="4478" s="160" customFormat="1" x14ac:dyDescent="0.2"/>
    <row r="4479" s="160" customFormat="1" x14ac:dyDescent="0.2"/>
    <row r="4480" s="160" customFormat="1" x14ac:dyDescent="0.2"/>
    <row r="4481" s="160" customFormat="1" x14ac:dyDescent="0.2"/>
    <row r="4482" s="160" customFormat="1" x14ac:dyDescent="0.2"/>
    <row r="4483" s="160" customFormat="1" x14ac:dyDescent="0.2"/>
    <row r="4484" s="160" customFormat="1" x14ac:dyDescent="0.2"/>
    <row r="4485" s="160" customFormat="1" x14ac:dyDescent="0.2"/>
    <row r="4486" s="160" customFormat="1" x14ac:dyDescent="0.2"/>
    <row r="4487" s="160" customFormat="1" x14ac:dyDescent="0.2"/>
    <row r="4488" s="160" customFormat="1" x14ac:dyDescent="0.2"/>
    <row r="4489" s="160" customFormat="1" x14ac:dyDescent="0.2"/>
    <row r="4490" s="160" customFormat="1" x14ac:dyDescent="0.2"/>
    <row r="4491" s="160" customFormat="1" x14ac:dyDescent="0.2"/>
    <row r="4492" s="160" customFormat="1" x14ac:dyDescent="0.2"/>
    <row r="4493" s="160" customFormat="1" x14ac:dyDescent="0.2"/>
    <row r="4494" s="160" customFormat="1" x14ac:dyDescent="0.2"/>
    <row r="4495" s="160" customFormat="1" x14ac:dyDescent="0.2"/>
    <row r="4496" s="160" customFormat="1" x14ac:dyDescent="0.2"/>
    <row r="4497" s="160" customFormat="1" x14ac:dyDescent="0.2"/>
    <row r="4498" s="160" customFormat="1" x14ac:dyDescent="0.2"/>
    <row r="4499" s="160" customFormat="1" x14ac:dyDescent="0.2"/>
    <row r="4500" s="160" customFormat="1" x14ac:dyDescent="0.2"/>
    <row r="4501" s="160" customFormat="1" x14ac:dyDescent="0.2"/>
    <row r="4502" s="160" customFormat="1" x14ac:dyDescent="0.2"/>
    <row r="4503" s="160" customFormat="1" x14ac:dyDescent="0.2"/>
    <row r="4504" s="160" customFormat="1" x14ac:dyDescent="0.2"/>
    <row r="4505" s="160" customFormat="1" x14ac:dyDescent="0.2"/>
    <row r="4506" s="160" customFormat="1" x14ac:dyDescent="0.2"/>
    <row r="4507" s="160" customFormat="1" x14ac:dyDescent="0.2"/>
    <row r="4508" s="160" customFormat="1" x14ac:dyDescent="0.2"/>
    <row r="4509" s="160" customFormat="1" x14ac:dyDescent="0.2"/>
    <row r="4510" s="160" customFormat="1" x14ac:dyDescent="0.2"/>
    <row r="4511" s="160" customFormat="1" x14ac:dyDescent="0.2"/>
    <row r="4512" s="160" customFormat="1" x14ac:dyDescent="0.2"/>
    <row r="4513" s="160" customFormat="1" x14ac:dyDescent="0.2"/>
    <row r="4514" s="160" customFormat="1" x14ac:dyDescent="0.2"/>
    <row r="4515" s="160" customFormat="1" x14ac:dyDescent="0.2"/>
    <row r="4516" s="160" customFormat="1" x14ac:dyDescent="0.2"/>
    <row r="4517" s="160" customFormat="1" x14ac:dyDescent="0.2"/>
    <row r="4518" s="160" customFormat="1" x14ac:dyDescent="0.2"/>
    <row r="4519" s="160" customFormat="1" x14ac:dyDescent="0.2"/>
    <row r="4520" s="160" customFormat="1" x14ac:dyDescent="0.2"/>
    <row r="4521" s="160" customFormat="1" x14ac:dyDescent="0.2"/>
    <row r="4522" s="160" customFormat="1" x14ac:dyDescent="0.2"/>
    <row r="4523" s="160" customFormat="1" x14ac:dyDescent="0.2"/>
    <row r="4524" s="160" customFormat="1" x14ac:dyDescent="0.2"/>
    <row r="4525" s="160" customFormat="1" x14ac:dyDescent="0.2"/>
    <row r="4526" s="160" customFormat="1" x14ac:dyDescent="0.2"/>
    <row r="4527" s="160" customFormat="1" x14ac:dyDescent="0.2"/>
    <row r="4528" s="160" customFormat="1" x14ac:dyDescent="0.2"/>
    <row r="4529" s="160" customFormat="1" x14ac:dyDescent="0.2"/>
    <row r="4530" s="160" customFormat="1" x14ac:dyDescent="0.2"/>
    <row r="4531" s="160" customFormat="1" x14ac:dyDescent="0.2"/>
    <row r="4532" s="160" customFormat="1" x14ac:dyDescent="0.2"/>
    <row r="4533" s="160" customFormat="1" x14ac:dyDescent="0.2"/>
    <row r="4534" s="160" customFormat="1" x14ac:dyDescent="0.2"/>
    <row r="4535" s="160" customFormat="1" x14ac:dyDescent="0.2"/>
    <row r="4536" s="160" customFormat="1" x14ac:dyDescent="0.2"/>
    <row r="4537" s="160" customFormat="1" x14ac:dyDescent="0.2"/>
    <row r="4538" s="160" customFormat="1" x14ac:dyDescent="0.2"/>
    <row r="4539" s="160" customFormat="1" x14ac:dyDescent="0.2"/>
    <row r="4540" s="160" customFormat="1" x14ac:dyDescent="0.2"/>
    <row r="4541" s="160" customFormat="1" x14ac:dyDescent="0.2"/>
    <row r="4542" s="160" customFormat="1" x14ac:dyDescent="0.2"/>
    <row r="4543" s="160" customFormat="1" x14ac:dyDescent="0.2"/>
    <row r="4544" s="160" customFormat="1" x14ac:dyDescent="0.2"/>
    <row r="4545" s="160" customFormat="1" x14ac:dyDescent="0.2"/>
    <row r="4546" s="160" customFormat="1" x14ac:dyDescent="0.2"/>
    <row r="4547" s="160" customFormat="1" x14ac:dyDescent="0.2"/>
    <row r="4548" s="160" customFormat="1" x14ac:dyDescent="0.2"/>
    <row r="4549" s="160" customFormat="1" x14ac:dyDescent="0.2"/>
    <row r="4550" s="160" customFormat="1" x14ac:dyDescent="0.2"/>
    <row r="4551" s="160" customFormat="1" x14ac:dyDescent="0.2"/>
    <row r="4552" s="160" customFormat="1" x14ac:dyDescent="0.2"/>
    <row r="4553" s="160" customFormat="1" x14ac:dyDescent="0.2"/>
    <row r="4554" s="160" customFormat="1" x14ac:dyDescent="0.2"/>
    <row r="4555" s="160" customFormat="1" x14ac:dyDescent="0.2"/>
    <row r="4556" s="160" customFormat="1" x14ac:dyDescent="0.2"/>
    <row r="4557" s="160" customFormat="1" x14ac:dyDescent="0.2"/>
    <row r="4558" s="160" customFormat="1" x14ac:dyDescent="0.2"/>
    <row r="4559" s="160" customFormat="1" x14ac:dyDescent="0.2"/>
    <row r="4560" s="160" customFormat="1" x14ac:dyDescent="0.2"/>
    <row r="4561" s="160" customFormat="1" x14ac:dyDescent="0.2"/>
    <row r="4562" s="160" customFormat="1" x14ac:dyDescent="0.2"/>
    <row r="4563" s="160" customFormat="1" x14ac:dyDescent="0.2"/>
    <row r="4564" s="160" customFormat="1" x14ac:dyDescent="0.2"/>
    <row r="4565" s="160" customFormat="1" x14ac:dyDescent="0.2"/>
    <row r="4566" s="160" customFormat="1" x14ac:dyDescent="0.2"/>
    <row r="4567" s="160" customFormat="1" x14ac:dyDescent="0.2"/>
    <row r="4568" s="160" customFormat="1" x14ac:dyDescent="0.2"/>
    <row r="4569" s="160" customFormat="1" x14ac:dyDescent="0.2"/>
    <row r="4570" s="160" customFormat="1" x14ac:dyDescent="0.2"/>
    <row r="4571" s="160" customFormat="1" x14ac:dyDescent="0.2"/>
    <row r="4572" s="160" customFormat="1" x14ac:dyDescent="0.2"/>
    <row r="4573" s="160" customFormat="1" x14ac:dyDescent="0.2"/>
    <row r="4574" s="160" customFormat="1" x14ac:dyDescent="0.2"/>
    <row r="4575" s="160" customFormat="1" x14ac:dyDescent="0.2"/>
    <row r="4576" s="160" customFormat="1" x14ac:dyDescent="0.2"/>
    <row r="4577" s="160" customFormat="1" x14ac:dyDescent="0.2"/>
    <row r="4578" s="160" customFormat="1" x14ac:dyDescent="0.2"/>
    <row r="4579" s="160" customFormat="1" x14ac:dyDescent="0.2"/>
    <row r="4580" s="160" customFormat="1" x14ac:dyDescent="0.2"/>
    <row r="4581" s="160" customFormat="1" x14ac:dyDescent="0.2"/>
    <row r="4582" s="160" customFormat="1" x14ac:dyDescent="0.2"/>
    <row r="4583" s="160" customFormat="1" x14ac:dyDescent="0.2"/>
    <row r="4584" s="160" customFormat="1" x14ac:dyDescent="0.2"/>
    <row r="4585" s="160" customFormat="1" x14ac:dyDescent="0.2"/>
    <row r="4586" s="160" customFormat="1" x14ac:dyDescent="0.2"/>
    <row r="4587" s="160" customFormat="1" x14ac:dyDescent="0.2"/>
    <row r="4588" s="160" customFormat="1" x14ac:dyDescent="0.2"/>
    <row r="4589" s="160" customFormat="1" x14ac:dyDescent="0.2"/>
    <row r="4590" s="160" customFormat="1" x14ac:dyDescent="0.2"/>
    <row r="4591" s="160" customFormat="1" x14ac:dyDescent="0.2"/>
    <row r="4592" s="160" customFormat="1" x14ac:dyDescent="0.2"/>
    <row r="4593" s="160" customFormat="1" x14ac:dyDescent="0.2"/>
    <row r="4594" s="160" customFormat="1" x14ac:dyDescent="0.2"/>
    <row r="4595" s="160" customFormat="1" x14ac:dyDescent="0.2"/>
    <row r="4596" s="160" customFormat="1" x14ac:dyDescent="0.2"/>
    <row r="4597" s="160" customFormat="1" x14ac:dyDescent="0.2"/>
    <row r="4598" s="160" customFormat="1" x14ac:dyDescent="0.2"/>
    <row r="4599" s="160" customFormat="1" x14ac:dyDescent="0.2"/>
    <row r="4600" s="160" customFormat="1" x14ac:dyDescent="0.2"/>
    <row r="4601" s="160" customFormat="1" x14ac:dyDescent="0.2"/>
    <row r="4602" s="160" customFormat="1" x14ac:dyDescent="0.2"/>
    <row r="4603" s="160" customFormat="1" x14ac:dyDescent="0.2"/>
    <row r="4604" s="160" customFormat="1" x14ac:dyDescent="0.2"/>
    <row r="4605" s="160" customFormat="1" x14ac:dyDescent="0.2"/>
    <row r="4606" s="160" customFormat="1" x14ac:dyDescent="0.2"/>
    <row r="4607" s="160" customFormat="1" x14ac:dyDescent="0.2"/>
    <row r="4608" s="160" customFormat="1" x14ac:dyDescent="0.2"/>
    <row r="4609" s="160" customFormat="1" x14ac:dyDescent="0.2"/>
    <row r="4610" s="160" customFormat="1" x14ac:dyDescent="0.2"/>
    <row r="4611" s="160" customFormat="1" x14ac:dyDescent="0.2"/>
    <row r="4612" s="160" customFormat="1" x14ac:dyDescent="0.2"/>
    <row r="4613" s="160" customFormat="1" x14ac:dyDescent="0.2"/>
    <row r="4614" s="160" customFormat="1" x14ac:dyDescent="0.2"/>
    <row r="4615" s="160" customFormat="1" x14ac:dyDescent="0.2"/>
    <row r="4616" s="160" customFormat="1" x14ac:dyDescent="0.2"/>
    <row r="4617" s="160" customFormat="1" x14ac:dyDescent="0.2"/>
    <row r="4618" s="160" customFormat="1" x14ac:dyDescent="0.2"/>
    <row r="4619" s="160" customFormat="1" x14ac:dyDescent="0.2"/>
    <row r="4620" s="160" customFormat="1" x14ac:dyDescent="0.2"/>
    <row r="4621" s="160" customFormat="1" x14ac:dyDescent="0.2"/>
    <row r="4622" s="160" customFormat="1" x14ac:dyDescent="0.2"/>
    <row r="4623" s="160" customFormat="1" x14ac:dyDescent="0.2"/>
    <row r="4624" s="160" customFormat="1" x14ac:dyDescent="0.2"/>
    <row r="4625" s="160" customFormat="1" x14ac:dyDescent="0.2"/>
    <row r="4626" s="160" customFormat="1" x14ac:dyDescent="0.2"/>
    <row r="4627" s="160" customFormat="1" x14ac:dyDescent="0.2"/>
    <row r="4628" s="160" customFormat="1" x14ac:dyDescent="0.2"/>
    <row r="4629" s="160" customFormat="1" x14ac:dyDescent="0.2"/>
    <row r="4630" s="160" customFormat="1" x14ac:dyDescent="0.2"/>
    <row r="4631" s="160" customFormat="1" x14ac:dyDescent="0.2"/>
    <row r="4632" s="160" customFormat="1" x14ac:dyDescent="0.2"/>
    <row r="4633" s="160" customFormat="1" x14ac:dyDescent="0.2"/>
    <row r="4634" s="160" customFormat="1" x14ac:dyDescent="0.2"/>
    <row r="4635" s="160" customFormat="1" x14ac:dyDescent="0.2"/>
    <row r="4636" s="160" customFormat="1" x14ac:dyDescent="0.2"/>
    <row r="4637" s="160" customFormat="1" x14ac:dyDescent="0.2"/>
    <row r="4638" s="160" customFormat="1" x14ac:dyDescent="0.2"/>
    <row r="4639" s="160" customFormat="1" x14ac:dyDescent="0.2"/>
    <row r="4640" s="160" customFormat="1" x14ac:dyDescent="0.2"/>
    <row r="4641" s="160" customFormat="1" x14ac:dyDescent="0.2"/>
    <row r="4642" s="160" customFormat="1" x14ac:dyDescent="0.2"/>
    <row r="4643" s="160" customFormat="1" x14ac:dyDescent="0.2"/>
    <row r="4644" s="160" customFormat="1" x14ac:dyDescent="0.2"/>
    <row r="4645" s="160" customFormat="1" x14ac:dyDescent="0.2"/>
    <row r="4646" s="160" customFormat="1" x14ac:dyDescent="0.2"/>
    <row r="4647" s="160" customFormat="1" x14ac:dyDescent="0.2"/>
    <row r="4648" s="160" customFormat="1" x14ac:dyDescent="0.2"/>
    <row r="4649" s="160" customFormat="1" x14ac:dyDescent="0.2"/>
    <row r="4650" s="160" customFormat="1" x14ac:dyDescent="0.2"/>
    <row r="4651" s="160" customFormat="1" x14ac:dyDescent="0.2"/>
    <row r="4652" s="160" customFormat="1" x14ac:dyDescent="0.2"/>
    <row r="4653" s="160" customFormat="1" x14ac:dyDescent="0.2"/>
    <row r="4654" s="160" customFormat="1" x14ac:dyDescent="0.2"/>
    <row r="4655" s="160" customFormat="1" x14ac:dyDescent="0.2"/>
    <row r="4656" s="160" customFormat="1" x14ac:dyDescent="0.2"/>
    <row r="4657" s="160" customFormat="1" x14ac:dyDescent="0.2"/>
    <row r="4658" s="160" customFormat="1" x14ac:dyDescent="0.2"/>
    <row r="4659" s="160" customFormat="1" x14ac:dyDescent="0.2"/>
    <row r="4660" s="160" customFormat="1" x14ac:dyDescent="0.2"/>
    <row r="4661" s="160" customFormat="1" x14ac:dyDescent="0.2"/>
    <row r="4662" s="160" customFormat="1" x14ac:dyDescent="0.2"/>
    <row r="4663" s="160" customFormat="1" x14ac:dyDescent="0.2"/>
    <row r="4664" s="160" customFormat="1" x14ac:dyDescent="0.2"/>
    <row r="4665" s="160" customFormat="1" x14ac:dyDescent="0.2"/>
    <row r="4666" s="160" customFormat="1" x14ac:dyDescent="0.2"/>
    <row r="4667" s="160" customFormat="1" x14ac:dyDescent="0.2"/>
    <row r="4668" s="160" customFormat="1" x14ac:dyDescent="0.2"/>
    <row r="4669" s="160" customFormat="1" x14ac:dyDescent="0.2"/>
    <row r="4670" s="160" customFormat="1" x14ac:dyDescent="0.2"/>
    <row r="4671" s="160" customFormat="1" x14ac:dyDescent="0.2"/>
    <row r="4672" s="160" customFormat="1" x14ac:dyDescent="0.2"/>
    <row r="4673" s="160" customFormat="1" x14ac:dyDescent="0.2"/>
    <row r="4674" s="160" customFormat="1" x14ac:dyDescent="0.2"/>
    <row r="4675" s="160" customFormat="1" x14ac:dyDescent="0.2"/>
    <row r="4676" s="160" customFormat="1" x14ac:dyDescent="0.2"/>
    <row r="4677" s="160" customFormat="1" x14ac:dyDescent="0.2"/>
    <row r="4678" s="160" customFormat="1" x14ac:dyDescent="0.2"/>
    <row r="4679" s="160" customFormat="1" x14ac:dyDescent="0.2"/>
    <row r="4680" s="160" customFormat="1" x14ac:dyDescent="0.2"/>
    <row r="4681" s="160" customFormat="1" x14ac:dyDescent="0.2"/>
    <row r="4682" s="160" customFormat="1" x14ac:dyDescent="0.2"/>
    <row r="4683" s="160" customFormat="1" x14ac:dyDescent="0.2"/>
    <row r="4684" s="160" customFormat="1" x14ac:dyDescent="0.2"/>
    <row r="4685" s="160" customFormat="1" x14ac:dyDescent="0.2"/>
    <row r="4686" s="160" customFormat="1" x14ac:dyDescent="0.2"/>
    <row r="4687" s="160" customFormat="1" x14ac:dyDescent="0.2"/>
    <row r="4688" s="160" customFormat="1" x14ac:dyDescent="0.2"/>
    <row r="4689" s="160" customFormat="1" x14ac:dyDescent="0.2"/>
    <row r="4690" s="160" customFormat="1" x14ac:dyDescent="0.2"/>
    <row r="4691" s="160" customFormat="1" x14ac:dyDescent="0.2"/>
    <row r="4692" s="160" customFormat="1" x14ac:dyDescent="0.2"/>
    <row r="4693" s="160" customFormat="1" x14ac:dyDescent="0.2"/>
    <row r="4694" s="160" customFormat="1" x14ac:dyDescent="0.2"/>
    <row r="4695" s="160" customFormat="1" x14ac:dyDescent="0.2"/>
    <row r="4696" s="160" customFormat="1" x14ac:dyDescent="0.2"/>
    <row r="4697" s="160" customFormat="1" x14ac:dyDescent="0.2"/>
    <row r="4698" s="160" customFormat="1" x14ac:dyDescent="0.2"/>
    <row r="4699" s="160" customFormat="1" x14ac:dyDescent="0.2"/>
    <row r="4700" s="160" customFormat="1" x14ac:dyDescent="0.2"/>
    <row r="4701" s="160" customFormat="1" x14ac:dyDescent="0.2"/>
    <row r="4702" s="160" customFormat="1" x14ac:dyDescent="0.2"/>
    <row r="4703" s="160" customFormat="1" x14ac:dyDescent="0.2"/>
    <row r="4704" s="160" customFormat="1" x14ac:dyDescent="0.2"/>
    <row r="4705" s="160" customFormat="1" x14ac:dyDescent="0.2"/>
    <row r="4706" s="160" customFormat="1" x14ac:dyDescent="0.2"/>
    <row r="4707" s="160" customFormat="1" x14ac:dyDescent="0.2"/>
    <row r="4708" s="160" customFormat="1" x14ac:dyDescent="0.2"/>
    <row r="4709" s="160" customFormat="1" x14ac:dyDescent="0.2"/>
    <row r="4710" s="160" customFormat="1" x14ac:dyDescent="0.2"/>
    <row r="4711" s="160" customFormat="1" x14ac:dyDescent="0.2"/>
    <row r="4712" s="160" customFormat="1" x14ac:dyDescent="0.2"/>
    <row r="4713" s="160" customFormat="1" x14ac:dyDescent="0.2"/>
    <row r="4714" s="160" customFormat="1" x14ac:dyDescent="0.2"/>
    <row r="4715" s="160" customFormat="1" x14ac:dyDescent="0.2"/>
    <row r="4716" s="160" customFormat="1" x14ac:dyDescent="0.2"/>
    <row r="4717" s="160" customFormat="1" x14ac:dyDescent="0.2"/>
    <row r="4718" s="160" customFormat="1" x14ac:dyDescent="0.2"/>
    <row r="4719" s="160" customFormat="1" x14ac:dyDescent="0.2"/>
    <row r="4720" s="160" customFormat="1" x14ac:dyDescent="0.2"/>
    <row r="4721" s="160" customFormat="1" x14ac:dyDescent="0.2"/>
    <row r="4722" s="160" customFormat="1" x14ac:dyDescent="0.2"/>
    <row r="4723" s="160" customFormat="1" x14ac:dyDescent="0.2"/>
    <row r="4724" s="160" customFormat="1" x14ac:dyDescent="0.2"/>
    <row r="4725" s="160" customFormat="1" x14ac:dyDescent="0.2"/>
    <row r="4726" s="160" customFormat="1" x14ac:dyDescent="0.2"/>
    <row r="4727" s="160" customFormat="1" x14ac:dyDescent="0.2"/>
    <row r="4728" s="160" customFormat="1" x14ac:dyDescent="0.2"/>
    <row r="4729" s="160" customFormat="1" x14ac:dyDescent="0.2"/>
    <row r="4730" s="160" customFormat="1" x14ac:dyDescent="0.2"/>
    <row r="4731" s="160" customFormat="1" x14ac:dyDescent="0.2"/>
    <row r="4732" s="160" customFormat="1" x14ac:dyDescent="0.2"/>
    <row r="4733" s="160" customFormat="1" x14ac:dyDescent="0.2"/>
    <row r="4734" s="160" customFormat="1" x14ac:dyDescent="0.2"/>
    <row r="4735" s="160" customFormat="1" x14ac:dyDescent="0.2"/>
    <row r="4736" s="160" customFormat="1" x14ac:dyDescent="0.2"/>
    <row r="4737" s="160" customFormat="1" x14ac:dyDescent="0.2"/>
    <row r="4738" s="160" customFormat="1" x14ac:dyDescent="0.2"/>
    <row r="4739" s="160" customFormat="1" x14ac:dyDescent="0.2"/>
    <row r="4740" s="160" customFormat="1" x14ac:dyDescent="0.2"/>
    <row r="4741" s="160" customFormat="1" x14ac:dyDescent="0.2"/>
    <row r="4742" s="160" customFormat="1" x14ac:dyDescent="0.2"/>
    <row r="4743" s="160" customFormat="1" x14ac:dyDescent="0.2"/>
    <row r="4744" s="160" customFormat="1" x14ac:dyDescent="0.2"/>
    <row r="4745" s="160" customFormat="1" x14ac:dyDescent="0.2"/>
    <row r="4746" s="160" customFormat="1" x14ac:dyDescent="0.2"/>
    <row r="4747" s="160" customFormat="1" x14ac:dyDescent="0.2"/>
    <row r="4748" s="160" customFormat="1" x14ac:dyDescent="0.2"/>
    <row r="4749" s="160" customFormat="1" x14ac:dyDescent="0.2"/>
    <row r="4750" s="160" customFormat="1" x14ac:dyDescent="0.2"/>
    <row r="4751" s="160" customFormat="1" x14ac:dyDescent="0.2"/>
    <row r="4752" s="160" customFormat="1" x14ac:dyDescent="0.2"/>
    <row r="4753" s="160" customFormat="1" x14ac:dyDescent="0.2"/>
    <row r="4754" s="160" customFormat="1" x14ac:dyDescent="0.2"/>
    <row r="4755" s="160" customFormat="1" x14ac:dyDescent="0.2"/>
    <row r="4756" s="160" customFormat="1" x14ac:dyDescent="0.2"/>
    <row r="4757" s="160" customFormat="1" x14ac:dyDescent="0.2"/>
    <row r="4758" s="160" customFormat="1" x14ac:dyDescent="0.2"/>
    <row r="4759" s="160" customFormat="1" x14ac:dyDescent="0.2"/>
    <row r="4760" s="160" customFormat="1" x14ac:dyDescent="0.2"/>
    <row r="4761" s="160" customFormat="1" x14ac:dyDescent="0.2"/>
    <row r="4762" s="160" customFormat="1" x14ac:dyDescent="0.2"/>
    <row r="4763" s="160" customFormat="1" x14ac:dyDescent="0.2"/>
    <row r="4764" s="160" customFormat="1" x14ac:dyDescent="0.2"/>
    <row r="4765" s="160" customFormat="1" x14ac:dyDescent="0.2"/>
    <row r="4766" s="160" customFormat="1" x14ac:dyDescent="0.2"/>
    <row r="4767" s="160" customFormat="1" x14ac:dyDescent="0.2"/>
    <row r="4768" s="160" customFormat="1" x14ac:dyDescent="0.2"/>
    <row r="4769" s="160" customFormat="1" x14ac:dyDescent="0.2"/>
    <row r="4770" s="160" customFormat="1" x14ac:dyDescent="0.2"/>
    <row r="4771" s="160" customFormat="1" x14ac:dyDescent="0.2"/>
    <row r="4772" s="160" customFormat="1" x14ac:dyDescent="0.2"/>
    <row r="4773" s="160" customFormat="1" x14ac:dyDescent="0.2"/>
    <row r="4774" s="160" customFormat="1" x14ac:dyDescent="0.2"/>
    <row r="4775" s="160" customFormat="1" x14ac:dyDescent="0.2"/>
    <row r="4776" s="160" customFormat="1" x14ac:dyDescent="0.2"/>
    <row r="4777" s="160" customFormat="1" x14ac:dyDescent="0.2"/>
    <row r="4778" s="160" customFormat="1" x14ac:dyDescent="0.2"/>
    <row r="4779" s="160" customFormat="1" x14ac:dyDescent="0.2"/>
    <row r="4780" s="160" customFormat="1" x14ac:dyDescent="0.2"/>
    <row r="4781" s="160" customFormat="1" x14ac:dyDescent="0.2"/>
    <row r="4782" s="160" customFormat="1" x14ac:dyDescent="0.2"/>
    <row r="4783" s="160" customFormat="1" x14ac:dyDescent="0.2"/>
    <row r="4784" s="160" customFormat="1" x14ac:dyDescent="0.2"/>
    <row r="4785" s="160" customFormat="1" x14ac:dyDescent="0.2"/>
    <row r="4786" s="160" customFormat="1" x14ac:dyDescent="0.2"/>
    <row r="4787" s="160" customFormat="1" x14ac:dyDescent="0.2"/>
    <row r="4788" s="160" customFormat="1" x14ac:dyDescent="0.2"/>
    <row r="4789" s="160" customFormat="1" x14ac:dyDescent="0.2"/>
    <row r="4790" s="160" customFormat="1" x14ac:dyDescent="0.2"/>
    <row r="4791" s="160" customFormat="1" x14ac:dyDescent="0.2"/>
    <row r="4792" s="160" customFormat="1" x14ac:dyDescent="0.2"/>
    <row r="4793" s="160" customFormat="1" x14ac:dyDescent="0.2"/>
    <row r="4794" s="160" customFormat="1" x14ac:dyDescent="0.2"/>
    <row r="4795" s="160" customFormat="1" x14ac:dyDescent="0.2"/>
    <row r="4796" s="160" customFormat="1" x14ac:dyDescent="0.2"/>
    <row r="4797" s="160" customFormat="1" x14ac:dyDescent="0.2"/>
    <row r="4798" s="160" customFormat="1" x14ac:dyDescent="0.2"/>
    <row r="4799" s="160" customFormat="1" x14ac:dyDescent="0.2"/>
    <row r="4800" s="160" customFormat="1" x14ac:dyDescent="0.2"/>
    <row r="4801" s="160" customFormat="1" x14ac:dyDescent="0.2"/>
    <row r="4802" s="160" customFormat="1" x14ac:dyDescent="0.2"/>
    <row r="4803" s="160" customFormat="1" x14ac:dyDescent="0.2"/>
    <row r="4804" s="160" customFormat="1" x14ac:dyDescent="0.2"/>
    <row r="4805" s="160" customFormat="1" x14ac:dyDescent="0.2"/>
    <row r="4806" s="160" customFormat="1" x14ac:dyDescent="0.2"/>
    <row r="4807" s="160" customFormat="1" x14ac:dyDescent="0.2"/>
    <row r="4808" s="160" customFormat="1" x14ac:dyDescent="0.2"/>
    <row r="4809" s="160" customFormat="1" x14ac:dyDescent="0.2"/>
    <row r="4810" s="160" customFormat="1" x14ac:dyDescent="0.2"/>
    <row r="4811" s="160" customFormat="1" x14ac:dyDescent="0.2"/>
    <row r="4812" s="160" customFormat="1" x14ac:dyDescent="0.2"/>
    <row r="4813" s="160" customFormat="1" x14ac:dyDescent="0.2"/>
    <row r="4814" s="160" customFormat="1" x14ac:dyDescent="0.2"/>
    <row r="4815" s="160" customFormat="1" x14ac:dyDescent="0.2"/>
    <row r="4816" s="160" customFormat="1" x14ac:dyDescent="0.2"/>
    <row r="4817" s="160" customFormat="1" x14ac:dyDescent="0.2"/>
    <row r="4818" s="160" customFormat="1" x14ac:dyDescent="0.2"/>
    <row r="4819" s="160" customFormat="1" x14ac:dyDescent="0.2"/>
    <row r="4820" s="160" customFormat="1" x14ac:dyDescent="0.2"/>
    <row r="4821" s="160" customFormat="1" x14ac:dyDescent="0.2"/>
    <row r="4822" s="160" customFormat="1" x14ac:dyDescent="0.2"/>
    <row r="4823" s="160" customFormat="1" x14ac:dyDescent="0.2"/>
    <row r="4824" s="160" customFormat="1" x14ac:dyDescent="0.2"/>
    <row r="4825" s="160" customFormat="1" x14ac:dyDescent="0.2"/>
    <row r="4826" s="160" customFormat="1" x14ac:dyDescent="0.2"/>
    <row r="4827" s="160" customFormat="1" x14ac:dyDescent="0.2"/>
    <row r="4828" s="160" customFormat="1" x14ac:dyDescent="0.2"/>
    <row r="4829" s="160" customFormat="1" x14ac:dyDescent="0.2"/>
    <row r="4830" s="160" customFormat="1" x14ac:dyDescent="0.2"/>
    <row r="4831" s="160" customFormat="1" x14ac:dyDescent="0.2"/>
    <row r="4832" s="160" customFormat="1" x14ac:dyDescent="0.2"/>
    <row r="4833" s="160" customFormat="1" x14ac:dyDescent="0.2"/>
    <row r="4834" s="160" customFormat="1" x14ac:dyDescent="0.2"/>
    <row r="4835" s="160" customFormat="1" x14ac:dyDescent="0.2"/>
    <row r="4836" s="160" customFormat="1" x14ac:dyDescent="0.2"/>
    <row r="4837" s="160" customFormat="1" x14ac:dyDescent="0.2"/>
    <row r="4838" s="160" customFormat="1" x14ac:dyDescent="0.2"/>
    <row r="4839" s="160" customFormat="1" x14ac:dyDescent="0.2"/>
    <row r="4840" s="160" customFormat="1" x14ac:dyDescent="0.2"/>
    <row r="4841" s="160" customFormat="1" x14ac:dyDescent="0.2"/>
    <row r="4842" s="160" customFormat="1" x14ac:dyDescent="0.2"/>
    <row r="4843" s="160" customFormat="1" x14ac:dyDescent="0.2"/>
    <row r="4844" s="160" customFormat="1" x14ac:dyDescent="0.2"/>
    <row r="4845" s="160" customFormat="1" x14ac:dyDescent="0.2"/>
    <row r="4846" s="160" customFormat="1" x14ac:dyDescent="0.2"/>
    <row r="4847" s="160" customFormat="1" x14ac:dyDescent="0.2"/>
    <row r="4848" s="160" customFormat="1" x14ac:dyDescent="0.2"/>
    <row r="4849" s="160" customFormat="1" x14ac:dyDescent="0.2"/>
    <row r="4850" s="160" customFormat="1" x14ac:dyDescent="0.2"/>
    <row r="4851" s="160" customFormat="1" x14ac:dyDescent="0.2"/>
    <row r="4852" s="160" customFormat="1" x14ac:dyDescent="0.2"/>
    <row r="4853" s="160" customFormat="1" x14ac:dyDescent="0.2"/>
    <row r="4854" s="160" customFormat="1" x14ac:dyDescent="0.2"/>
    <row r="4855" s="160" customFormat="1" x14ac:dyDescent="0.2"/>
    <row r="4856" s="160" customFormat="1" x14ac:dyDescent="0.2"/>
    <row r="4857" s="160" customFormat="1" x14ac:dyDescent="0.2"/>
    <row r="4858" s="160" customFormat="1" x14ac:dyDescent="0.2"/>
    <row r="4859" s="160" customFormat="1" x14ac:dyDescent="0.2"/>
    <row r="4860" s="160" customFormat="1" x14ac:dyDescent="0.2"/>
    <row r="4861" s="160" customFormat="1" x14ac:dyDescent="0.2"/>
    <row r="4862" s="160" customFormat="1" x14ac:dyDescent="0.2"/>
    <row r="4863" s="160" customFormat="1" x14ac:dyDescent="0.2"/>
    <row r="4864" s="160" customFormat="1" x14ac:dyDescent="0.2"/>
    <row r="4865" s="160" customFormat="1" x14ac:dyDescent="0.2"/>
    <row r="4866" s="160" customFormat="1" x14ac:dyDescent="0.2"/>
    <row r="4867" s="160" customFormat="1" x14ac:dyDescent="0.2"/>
    <row r="4868" s="160" customFormat="1" x14ac:dyDescent="0.2"/>
    <row r="4869" s="160" customFormat="1" x14ac:dyDescent="0.2"/>
    <row r="4870" s="160" customFormat="1" x14ac:dyDescent="0.2"/>
    <row r="4871" s="160" customFormat="1" x14ac:dyDescent="0.2"/>
    <row r="4872" s="160" customFormat="1" x14ac:dyDescent="0.2"/>
    <row r="4873" s="160" customFormat="1" x14ac:dyDescent="0.2"/>
    <row r="4874" s="160" customFormat="1" x14ac:dyDescent="0.2"/>
    <row r="4875" s="160" customFormat="1" x14ac:dyDescent="0.2"/>
    <row r="4876" s="160" customFormat="1" x14ac:dyDescent="0.2"/>
    <row r="4877" s="160" customFormat="1" x14ac:dyDescent="0.2"/>
    <row r="4878" s="160" customFormat="1" x14ac:dyDescent="0.2"/>
    <row r="4879" s="160" customFormat="1" x14ac:dyDescent="0.2"/>
    <row r="4880" s="160" customFormat="1" x14ac:dyDescent="0.2"/>
    <row r="4881" s="160" customFormat="1" x14ac:dyDescent="0.2"/>
    <row r="4882" s="160" customFormat="1" x14ac:dyDescent="0.2"/>
    <row r="4883" s="160" customFormat="1" x14ac:dyDescent="0.2"/>
    <row r="4884" s="160" customFormat="1" x14ac:dyDescent="0.2"/>
    <row r="4885" s="160" customFormat="1" x14ac:dyDescent="0.2"/>
    <row r="4886" s="160" customFormat="1" x14ac:dyDescent="0.2"/>
    <row r="4887" s="160" customFormat="1" x14ac:dyDescent="0.2"/>
    <row r="4888" s="160" customFormat="1" x14ac:dyDescent="0.2"/>
    <row r="4889" s="160" customFormat="1" x14ac:dyDescent="0.2"/>
    <row r="4890" s="160" customFormat="1" x14ac:dyDescent="0.2"/>
    <row r="4891" s="160" customFormat="1" x14ac:dyDescent="0.2"/>
    <row r="4892" s="160" customFormat="1" x14ac:dyDescent="0.2"/>
    <row r="4893" s="160" customFormat="1" x14ac:dyDescent="0.2"/>
    <row r="4894" s="160" customFormat="1" x14ac:dyDescent="0.2"/>
    <row r="4895" s="160" customFormat="1" x14ac:dyDescent="0.2"/>
    <row r="4896" s="160" customFormat="1" x14ac:dyDescent="0.2"/>
    <row r="4897" s="160" customFormat="1" x14ac:dyDescent="0.2"/>
    <row r="4898" s="160" customFormat="1" x14ac:dyDescent="0.2"/>
    <row r="4899" s="160" customFormat="1" x14ac:dyDescent="0.2"/>
    <row r="4900" s="160" customFormat="1" x14ac:dyDescent="0.2"/>
    <row r="4901" s="160" customFormat="1" x14ac:dyDescent="0.2"/>
    <row r="4902" s="160" customFormat="1" x14ac:dyDescent="0.2"/>
    <row r="4903" s="160" customFormat="1" x14ac:dyDescent="0.2"/>
    <row r="4904" s="160" customFormat="1" x14ac:dyDescent="0.2"/>
    <row r="4905" s="160" customFormat="1" x14ac:dyDescent="0.2"/>
    <row r="4906" s="160" customFormat="1" x14ac:dyDescent="0.2"/>
    <row r="4907" s="160" customFormat="1" x14ac:dyDescent="0.2"/>
    <row r="4908" s="160" customFormat="1" x14ac:dyDescent="0.2"/>
    <row r="4909" s="160" customFormat="1" x14ac:dyDescent="0.2"/>
    <row r="4910" s="160" customFormat="1" x14ac:dyDescent="0.2"/>
    <row r="4911" s="160" customFormat="1" x14ac:dyDescent="0.2"/>
    <row r="4912" s="160" customFormat="1" x14ac:dyDescent="0.2"/>
    <row r="4913" s="160" customFormat="1" x14ac:dyDescent="0.2"/>
    <row r="4914" s="160" customFormat="1" x14ac:dyDescent="0.2"/>
    <row r="4915" s="160" customFormat="1" x14ac:dyDescent="0.2"/>
    <row r="4916" s="160" customFormat="1" x14ac:dyDescent="0.2"/>
    <row r="4917" s="160" customFormat="1" x14ac:dyDescent="0.2"/>
    <row r="4918" s="160" customFormat="1" x14ac:dyDescent="0.2"/>
    <row r="4919" s="160" customFormat="1" x14ac:dyDescent="0.2"/>
    <row r="4920" s="160" customFormat="1" x14ac:dyDescent="0.2"/>
    <row r="4921" s="160" customFormat="1" x14ac:dyDescent="0.2"/>
    <row r="4922" s="160" customFormat="1" x14ac:dyDescent="0.2"/>
    <row r="4923" s="160" customFormat="1" x14ac:dyDescent="0.2"/>
    <row r="4924" s="160" customFormat="1" x14ac:dyDescent="0.2"/>
    <row r="4925" s="160" customFormat="1" x14ac:dyDescent="0.2"/>
    <row r="4926" s="160" customFormat="1" x14ac:dyDescent="0.2"/>
    <row r="4927" s="160" customFormat="1" x14ac:dyDescent="0.2"/>
    <row r="4928" s="160" customFormat="1" x14ac:dyDescent="0.2"/>
    <row r="4929" s="160" customFormat="1" x14ac:dyDescent="0.2"/>
    <row r="4930" s="160" customFormat="1" x14ac:dyDescent="0.2"/>
    <row r="4931" s="160" customFormat="1" x14ac:dyDescent="0.2"/>
    <row r="4932" s="160" customFormat="1" x14ac:dyDescent="0.2"/>
    <row r="4933" s="160" customFormat="1" x14ac:dyDescent="0.2"/>
    <row r="4934" s="160" customFormat="1" x14ac:dyDescent="0.2"/>
    <row r="4935" s="160" customFormat="1" x14ac:dyDescent="0.2"/>
    <row r="4936" s="160" customFormat="1" x14ac:dyDescent="0.2"/>
    <row r="4937" s="160" customFormat="1" x14ac:dyDescent="0.2"/>
    <row r="4938" s="160" customFormat="1" x14ac:dyDescent="0.2"/>
    <row r="4939" s="160" customFormat="1" x14ac:dyDescent="0.2"/>
    <row r="4940" s="160" customFormat="1" x14ac:dyDescent="0.2"/>
    <row r="4941" s="160" customFormat="1" x14ac:dyDescent="0.2"/>
    <row r="4942" s="160" customFormat="1" x14ac:dyDescent="0.2"/>
    <row r="4943" s="160" customFormat="1" x14ac:dyDescent="0.2"/>
    <row r="4944" s="160" customFormat="1" x14ac:dyDescent="0.2"/>
    <row r="4945" s="160" customFormat="1" x14ac:dyDescent="0.2"/>
    <row r="4946" s="160" customFormat="1" x14ac:dyDescent="0.2"/>
    <row r="4947" s="160" customFormat="1" x14ac:dyDescent="0.2"/>
    <row r="4948" s="160" customFormat="1" x14ac:dyDescent="0.2"/>
    <row r="4949" s="160" customFormat="1" x14ac:dyDescent="0.2"/>
    <row r="4950" s="160" customFormat="1" x14ac:dyDescent="0.2"/>
    <row r="4951" s="160" customFormat="1" x14ac:dyDescent="0.2"/>
    <row r="4952" s="160" customFormat="1" x14ac:dyDescent="0.2"/>
    <row r="4953" s="160" customFormat="1" x14ac:dyDescent="0.2"/>
    <row r="4954" s="160" customFormat="1" x14ac:dyDescent="0.2"/>
    <row r="4955" s="160" customFormat="1" x14ac:dyDescent="0.2"/>
    <row r="4956" s="160" customFormat="1" x14ac:dyDescent="0.2"/>
    <row r="4957" s="160" customFormat="1" x14ac:dyDescent="0.2"/>
    <row r="4958" s="160" customFormat="1" x14ac:dyDescent="0.2"/>
    <row r="4959" s="160" customFormat="1" x14ac:dyDescent="0.2"/>
    <row r="4960" s="160" customFormat="1" x14ac:dyDescent="0.2"/>
    <row r="4961" s="160" customFormat="1" x14ac:dyDescent="0.2"/>
    <row r="4962" s="160" customFormat="1" x14ac:dyDescent="0.2"/>
    <row r="4963" s="160" customFormat="1" x14ac:dyDescent="0.2"/>
    <row r="4964" s="160" customFormat="1" x14ac:dyDescent="0.2"/>
    <row r="4965" s="160" customFormat="1" x14ac:dyDescent="0.2"/>
    <row r="4966" s="160" customFormat="1" x14ac:dyDescent="0.2"/>
    <row r="4967" s="160" customFormat="1" x14ac:dyDescent="0.2"/>
    <row r="4968" s="160" customFormat="1" x14ac:dyDescent="0.2"/>
    <row r="4969" s="160" customFormat="1" x14ac:dyDescent="0.2"/>
    <row r="4970" s="160" customFormat="1" x14ac:dyDescent="0.2"/>
    <row r="4971" s="160" customFormat="1" x14ac:dyDescent="0.2"/>
    <row r="4972" s="160" customFormat="1" x14ac:dyDescent="0.2"/>
    <row r="4973" s="160" customFormat="1" x14ac:dyDescent="0.2"/>
    <row r="4974" s="160" customFormat="1" x14ac:dyDescent="0.2"/>
    <row r="4975" s="160" customFormat="1" x14ac:dyDescent="0.2"/>
    <row r="4976" s="160" customFormat="1" x14ac:dyDescent="0.2"/>
    <row r="4977" s="160" customFormat="1" x14ac:dyDescent="0.2"/>
    <row r="4978" s="160" customFormat="1" x14ac:dyDescent="0.2"/>
    <row r="4979" s="160" customFormat="1" x14ac:dyDescent="0.2"/>
    <row r="4980" s="160" customFormat="1" x14ac:dyDescent="0.2"/>
    <row r="4981" s="160" customFormat="1" x14ac:dyDescent="0.2"/>
    <row r="4982" s="160" customFormat="1" x14ac:dyDescent="0.2"/>
    <row r="4983" s="160" customFormat="1" x14ac:dyDescent="0.2"/>
    <row r="4984" s="160" customFormat="1" x14ac:dyDescent="0.2"/>
    <row r="4985" s="160" customFormat="1" x14ac:dyDescent="0.2"/>
    <row r="4986" s="160" customFormat="1" x14ac:dyDescent="0.2"/>
    <row r="4987" s="160" customFormat="1" x14ac:dyDescent="0.2"/>
    <row r="4988" s="160" customFormat="1" x14ac:dyDescent="0.2"/>
    <row r="4989" s="160" customFormat="1" x14ac:dyDescent="0.2"/>
    <row r="4990" s="160" customFormat="1" x14ac:dyDescent="0.2"/>
    <row r="4991" s="160" customFormat="1" x14ac:dyDescent="0.2"/>
    <row r="4992" s="160" customFormat="1" x14ac:dyDescent="0.2"/>
    <row r="4993" s="160" customFormat="1" x14ac:dyDescent="0.2"/>
    <row r="4994" s="160" customFormat="1" x14ac:dyDescent="0.2"/>
    <row r="4995" s="160" customFormat="1" x14ac:dyDescent="0.2"/>
    <row r="4996" s="160" customFormat="1" x14ac:dyDescent="0.2"/>
    <row r="4997" s="160" customFormat="1" x14ac:dyDescent="0.2"/>
    <row r="4998" s="160" customFormat="1" x14ac:dyDescent="0.2"/>
    <row r="4999" s="160" customFormat="1" x14ac:dyDescent="0.2"/>
    <row r="5000" s="160" customFormat="1" x14ac:dyDescent="0.2"/>
    <row r="5001" s="160" customFormat="1" x14ac:dyDescent="0.2"/>
    <row r="5002" s="160" customFormat="1" x14ac:dyDescent="0.2"/>
    <row r="5003" s="160" customFormat="1" x14ac:dyDescent="0.2"/>
    <row r="5004" s="160" customFormat="1" x14ac:dyDescent="0.2"/>
    <row r="5005" s="160" customFormat="1" x14ac:dyDescent="0.2"/>
    <row r="5006" s="160" customFormat="1" x14ac:dyDescent="0.2"/>
    <row r="5007" s="160" customFormat="1" x14ac:dyDescent="0.2"/>
    <row r="5008" s="160" customFormat="1" x14ac:dyDescent="0.2"/>
    <row r="5009" s="160" customFormat="1" x14ac:dyDescent="0.2"/>
    <row r="5010" s="160" customFormat="1" x14ac:dyDescent="0.2"/>
    <row r="5011" s="160" customFormat="1" x14ac:dyDescent="0.2"/>
    <row r="5012" s="160" customFormat="1" x14ac:dyDescent="0.2"/>
    <row r="5013" s="160" customFormat="1" x14ac:dyDescent="0.2"/>
    <row r="5014" s="160" customFormat="1" x14ac:dyDescent="0.2"/>
    <row r="5015" s="160" customFormat="1" x14ac:dyDescent="0.2"/>
    <row r="5016" s="160" customFormat="1" x14ac:dyDescent="0.2"/>
    <row r="5017" s="160" customFormat="1" x14ac:dyDescent="0.2"/>
    <row r="5018" s="160" customFormat="1" x14ac:dyDescent="0.2"/>
    <row r="5019" s="160" customFormat="1" x14ac:dyDescent="0.2"/>
    <row r="5020" s="160" customFormat="1" x14ac:dyDescent="0.2"/>
    <row r="5021" s="160" customFormat="1" x14ac:dyDescent="0.2"/>
    <row r="5022" s="160" customFormat="1" x14ac:dyDescent="0.2"/>
    <row r="5023" s="160" customFormat="1" x14ac:dyDescent="0.2"/>
    <row r="5024" s="160" customFormat="1" x14ac:dyDescent="0.2"/>
    <row r="5025" s="160" customFormat="1" x14ac:dyDescent="0.2"/>
    <row r="5026" s="160" customFormat="1" x14ac:dyDescent="0.2"/>
    <row r="5027" s="160" customFormat="1" x14ac:dyDescent="0.2"/>
    <row r="5028" s="160" customFormat="1" x14ac:dyDescent="0.2"/>
    <row r="5029" s="160" customFormat="1" x14ac:dyDescent="0.2"/>
    <row r="5030" s="160" customFormat="1" x14ac:dyDescent="0.2"/>
    <row r="5031" s="160" customFormat="1" x14ac:dyDescent="0.2"/>
    <row r="5032" s="160" customFormat="1" x14ac:dyDescent="0.2"/>
    <row r="5033" s="160" customFormat="1" x14ac:dyDescent="0.2"/>
    <row r="5034" s="160" customFormat="1" x14ac:dyDescent="0.2"/>
    <row r="5035" s="160" customFormat="1" x14ac:dyDescent="0.2"/>
    <row r="5036" s="160" customFormat="1" x14ac:dyDescent="0.2"/>
    <row r="5037" s="160" customFormat="1" x14ac:dyDescent="0.2"/>
    <row r="5038" s="160" customFormat="1" x14ac:dyDescent="0.2"/>
    <row r="5039" s="160" customFormat="1" x14ac:dyDescent="0.2"/>
    <row r="5040" s="160" customFormat="1" x14ac:dyDescent="0.2"/>
    <row r="5041" s="160" customFormat="1" x14ac:dyDescent="0.2"/>
    <row r="5042" s="160" customFormat="1" x14ac:dyDescent="0.2"/>
    <row r="5043" s="160" customFormat="1" x14ac:dyDescent="0.2"/>
    <row r="5044" s="160" customFormat="1" x14ac:dyDescent="0.2"/>
    <row r="5045" s="160" customFormat="1" x14ac:dyDescent="0.2"/>
    <row r="5046" s="160" customFormat="1" x14ac:dyDescent="0.2"/>
    <row r="5047" s="160" customFormat="1" x14ac:dyDescent="0.2"/>
    <row r="5048" s="160" customFormat="1" x14ac:dyDescent="0.2"/>
    <row r="5049" s="160" customFormat="1" x14ac:dyDescent="0.2"/>
    <row r="5050" s="160" customFormat="1" x14ac:dyDescent="0.2"/>
    <row r="5051" s="160" customFormat="1" x14ac:dyDescent="0.2"/>
    <row r="5052" s="160" customFormat="1" x14ac:dyDescent="0.2"/>
    <row r="5053" s="160" customFormat="1" x14ac:dyDescent="0.2"/>
    <row r="5054" s="160" customFormat="1" x14ac:dyDescent="0.2"/>
    <row r="5055" s="160" customFormat="1" x14ac:dyDescent="0.2"/>
    <row r="5056" s="160" customFormat="1" x14ac:dyDescent="0.2"/>
    <row r="5057" s="160" customFormat="1" x14ac:dyDescent="0.2"/>
    <row r="5058" s="160" customFormat="1" x14ac:dyDescent="0.2"/>
    <row r="5059" s="160" customFormat="1" x14ac:dyDescent="0.2"/>
    <row r="5060" s="160" customFormat="1" x14ac:dyDescent="0.2"/>
    <row r="5061" s="160" customFormat="1" x14ac:dyDescent="0.2"/>
    <row r="5062" s="160" customFormat="1" x14ac:dyDescent="0.2"/>
    <row r="5063" s="160" customFormat="1" x14ac:dyDescent="0.2"/>
    <row r="5064" s="160" customFormat="1" x14ac:dyDescent="0.2"/>
    <row r="5065" s="160" customFormat="1" x14ac:dyDescent="0.2"/>
    <row r="5066" s="160" customFormat="1" x14ac:dyDescent="0.2"/>
    <row r="5067" s="160" customFormat="1" x14ac:dyDescent="0.2"/>
    <row r="5068" s="160" customFormat="1" x14ac:dyDescent="0.2"/>
    <row r="5069" s="160" customFormat="1" x14ac:dyDescent="0.2"/>
    <row r="5070" s="160" customFormat="1" x14ac:dyDescent="0.2"/>
    <row r="5071" s="160" customFormat="1" x14ac:dyDescent="0.2"/>
    <row r="5072" s="160" customFormat="1" x14ac:dyDescent="0.2"/>
    <row r="5073" s="160" customFormat="1" x14ac:dyDescent="0.2"/>
    <row r="5074" s="160" customFormat="1" x14ac:dyDescent="0.2"/>
    <row r="5075" s="160" customFormat="1" x14ac:dyDescent="0.2"/>
    <row r="5076" s="160" customFormat="1" x14ac:dyDescent="0.2"/>
    <row r="5077" s="160" customFormat="1" x14ac:dyDescent="0.2"/>
    <row r="5078" s="160" customFormat="1" x14ac:dyDescent="0.2"/>
    <row r="5079" s="160" customFormat="1" x14ac:dyDescent="0.2"/>
    <row r="5080" s="160" customFormat="1" x14ac:dyDescent="0.2"/>
    <row r="5081" s="160" customFormat="1" x14ac:dyDescent="0.2"/>
    <row r="5082" s="160" customFormat="1" x14ac:dyDescent="0.2"/>
    <row r="5083" s="160" customFormat="1" x14ac:dyDescent="0.2"/>
    <row r="5084" s="160" customFormat="1" x14ac:dyDescent="0.2"/>
    <row r="5085" s="160" customFormat="1" x14ac:dyDescent="0.2"/>
    <row r="5086" s="160" customFormat="1" x14ac:dyDescent="0.2"/>
    <row r="5087" s="160" customFormat="1" x14ac:dyDescent="0.2"/>
    <row r="5088" s="160" customFormat="1" x14ac:dyDescent="0.2"/>
    <row r="5089" s="160" customFormat="1" x14ac:dyDescent="0.2"/>
    <row r="5090" s="160" customFormat="1" x14ac:dyDescent="0.2"/>
    <row r="5091" s="160" customFormat="1" x14ac:dyDescent="0.2"/>
    <row r="5092" s="160" customFormat="1" x14ac:dyDescent="0.2"/>
    <row r="5093" s="160" customFormat="1" x14ac:dyDescent="0.2"/>
    <row r="5094" s="160" customFormat="1" x14ac:dyDescent="0.2"/>
    <row r="5095" s="160" customFormat="1" x14ac:dyDescent="0.2"/>
    <row r="5096" s="160" customFormat="1" x14ac:dyDescent="0.2"/>
    <row r="5097" s="160" customFormat="1" x14ac:dyDescent="0.2"/>
    <row r="5098" s="160" customFormat="1" x14ac:dyDescent="0.2"/>
    <row r="5099" s="160" customFormat="1" x14ac:dyDescent="0.2"/>
    <row r="5100" s="160" customFormat="1" x14ac:dyDescent="0.2"/>
    <row r="5101" s="160" customFormat="1" x14ac:dyDescent="0.2"/>
    <row r="5102" s="160" customFormat="1" x14ac:dyDescent="0.2"/>
    <row r="5103" s="160" customFormat="1" x14ac:dyDescent="0.2"/>
    <row r="5104" s="160" customFormat="1" x14ac:dyDescent="0.2"/>
    <row r="5105" s="160" customFormat="1" x14ac:dyDescent="0.2"/>
    <row r="5106" s="160" customFormat="1" x14ac:dyDescent="0.2"/>
    <row r="5107" s="160" customFormat="1" x14ac:dyDescent="0.2"/>
    <row r="5108" s="160" customFormat="1" x14ac:dyDescent="0.2"/>
    <row r="5109" s="160" customFormat="1" x14ac:dyDescent="0.2"/>
    <row r="5110" s="160" customFormat="1" x14ac:dyDescent="0.2"/>
    <row r="5111" s="160" customFormat="1" x14ac:dyDescent="0.2"/>
    <row r="5112" s="160" customFormat="1" x14ac:dyDescent="0.2"/>
    <row r="5113" s="160" customFormat="1" x14ac:dyDescent="0.2"/>
    <row r="5114" s="160" customFormat="1" x14ac:dyDescent="0.2"/>
    <row r="5115" s="160" customFormat="1" x14ac:dyDescent="0.2"/>
    <row r="5116" s="160" customFormat="1" x14ac:dyDescent="0.2"/>
    <row r="5117" s="160" customFormat="1" x14ac:dyDescent="0.2"/>
    <row r="5118" s="160" customFormat="1" x14ac:dyDescent="0.2"/>
    <row r="5119" s="160" customFormat="1" x14ac:dyDescent="0.2"/>
    <row r="5120" s="160" customFormat="1" x14ac:dyDescent="0.2"/>
    <row r="5121" s="160" customFormat="1" x14ac:dyDescent="0.2"/>
    <row r="5122" s="160" customFormat="1" x14ac:dyDescent="0.2"/>
    <row r="5123" s="160" customFormat="1" x14ac:dyDescent="0.2"/>
    <row r="5124" s="160" customFormat="1" x14ac:dyDescent="0.2"/>
    <row r="5125" s="160" customFormat="1" x14ac:dyDescent="0.2"/>
    <row r="5126" s="160" customFormat="1" x14ac:dyDescent="0.2"/>
    <row r="5127" s="160" customFormat="1" x14ac:dyDescent="0.2"/>
    <row r="5128" s="160" customFormat="1" x14ac:dyDescent="0.2"/>
    <row r="5129" s="160" customFormat="1" x14ac:dyDescent="0.2"/>
    <row r="5130" s="160" customFormat="1" x14ac:dyDescent="0.2"/>
    <row r="5131" s="160" customFormat="1" x14ac:dyDescent="0.2"/>
    <row r="5132" s="160" customFormat="1" x14ac:dyDescent="0.2"/>
    <row r="5133" s="160" customFormat="1" x14ac:dyDescent="0.2"/>
    <row r="5134" s="160" customFormat="1" x14ac:dyDescent="0.2"/>
    <row r="5135" s="160" customFormat="1" x14ac:dyDescent="0.2"/>
    <row r="5136" s="160" customFormat="1" x14ac:dyDescent="0.2"/>
    <row r="5137" s="160" customFormat="1" x14ac:dyDescent="0.2"/>
    <row r="5138" s="160" customFormat="1" x14ac:dyDescent="0.2"/>
    <row r="5139" s="160" customFormat="1" x14ac:dyDescent="0.2"/>
    <row r="5140" s="160" customFormat="1" x14ac:dyDescent="0.2"/>
    <row r="5141" s="160" customFormat="1" x14ac:dyDescent="0.2"/>
    <row r="5142" s="160" customFormat="1" x14ac:dyDescent="0.2"/>
    <row r="5143" s="160" customFormat="1" x14ac:dyDescent="0.2"/>
    <row r="5144" s="160" customFormat="1" x14ac:dyDescent="0.2"/>
    <row r="5145" s="160" customFormat="1" x14ac:dyDescent="0.2"/>
    <row r="5146" s="160" customFormat="1" x14ac:dyDescent="0.2"/>
    <row r="5147" s="160" customFormat="1" x14ac:dyDescent="0.2"/>
    <row r="5148" s="160" customFormat="1" x14ac:dyDescent="0.2"/>
    <row r="5149" s="160" customFormat="1" x14ac:dyDescent="0.2"/>
    <row r="5150" s="160" customFormat="1" x14ac:dyDescent="0.2"/>
    <row r="5151" s="160" customFormat="1" x14ac:dyDescent="0.2"/>
    <row r="5152" s="160" customFormat="1" x14ac:dyDescent="0.2"/>
    <row r="5153" s="160" customFormat="1" x14ac:dyDescent="0.2"/>
    <row r="5154" s="160" customFormat="1" x14ac:dyDescent="0.2"/>
    <row r="5155" s="160" customFormat="1" x14ac:dyDescent="0.2"/>
    <row r="5156" s="160" customFormat="1" x14ac:dyDescent="0.2"/>
    <row r="5157" s="160" customFormat="1" x14ac:dyDescent="0.2"/>
    <row r="5158" s="160" customFormat="1" x14ac:dyDescent="0.2"/>
    <row r="5159" s="160" customFormat="1" x14ac:dyDescent="0.2"/>
    <row r="5160" s="160" customFormat="1" x14ac:dyDescent="0.2"/>
    <row r="5161" s="160" customFormat="1" x14ac:dyDescent="0.2"/>
    <row r="5162" s="160" customFormat="1" x14ac:dyDescent="0.2"/>
    <row r="5163" s="160" customFormat="1" x14ac:dyDescent="0.2"/>
    <row r="5164" s="160" customFormat="1" x14ac:dyDescent="0.2"/>
    <row r="5165" s="160" customFormat="1" x14ac:dyDescent="0.2"/>
    <row r="5166" s="160" customFormat="1" x14ac:dyDescent="0.2"/>
    <row r="5167" s="160" customFormat="1" x14ac:dyDescent="0.2"/>
    <row r="5168" s="160" customFormat="1" x14ac:dyDescent="0.2"/>
    <row r="5169" s="160" customFormat="1" x14ac:dyDescent="0.2"/>
    <row r="5170" s="160" customFormat="1" x14ac:dyDescent="0.2"/>
    <row r="5171" s="160" customFormat="1" x14ac:dyDescent="0.2"/>
    <row r="5172" s="160" customFormat="1" x14ac:dyDescent="0.2"/>
    <row r="5173" s="160" customFormat="1" x14ac:dyDescent="0.2"/>
    <row r="5174" s="160" customFormat="1" x14ac:dyDescent="0.2"/>
    <row r="5175" s="160" customFormat="1" x14ac:dyDescent="0.2"/>
    <row r="5176" s="160" customFormat="1" x14ac:dyDescent="0.2"/>
    <row r="5177" s="160" customFormat="1" x14ac:dyDescent="0.2"/>
    <row r="5178" s="160" customFormat="1" x14ac:dyDescent="0.2"/>
    <row r="5179" s="160" customFormat="1" x14ac:dyDescent="0.2"/>
    <row r="5180" s="160" customFormat="1" x14ac:dyDescent="0.2"/>
    <row r="5181" s="160" customFormat="1" x14ac:dyDescent="0.2"/>
    <row r="5182" s="160" customFormat="1" x14ac:dyDescent="0.2"/>
    <row r="5183" s="160" customFormat="1" x14ac:dyDescent="0.2"/>
    <row r="5184" s="160" customFormat="1" x14ac:dyDescent="0.2"/>
    <row r="5185" s="160" customFormat="1" x14ac:dyDescent="0.2"/>
    <row r="5186" s="160" customFormat="1" x14ac:dyDescent="0.2"/>
    <row r="5187" s="160" customFormat="1" x14ac:dyDescent="0.2"/>
    <row r="5188" s="160" customFormat="1" x14ac:dyDescent="0.2"/>
    <row r="5189" s="160" customFormat="1" x14ac:dyDescent="0.2"/>
    <row r="5190" s="160" customFormat="1" x14ac:dyDescent="0.2"/>
    <row r="5191" s="160" customFormat="1" x14ac:dyDescent="0.2"/>
    <row r="5192" s="160" customFormat="1" x14ac:dyDescent="0.2"/>
    <row r="5193" s="160" customFormat="1" x14ac:dyDescent="0.2"/>
    <row r="5194" s="160" customFormat="1" x14ac:dyDescent="0.2"/>
    <row r="5195" s="160" customFormat="1" x14ac:dyDescent="0.2"/>
    <row r="5196" s="160" customFormat="1" x14ac:dyDescent="0.2"/>
    <row r="5197" s="160" customFormat="1" x14ac:dyDescent="0.2"/>
    <row r="5198" s="160" customFormat="1" x14ac:dyDescent="0.2"/>
    <row r="5199" s="160" customFormat="1" x14ac:dyDescent="0.2"/>
    <row r="5200" s="160" customFormat="1" x14ac:dyDescent="0.2"/>
    <row r="5201" s="160" customFormat="1" x14ac:dyDescent="0.2"/>
    <row r="5202" s="160" customFormat="1" x14ac:dyDescent="0.2"/>
    <row r="5203" s="160" customFormat="1" x14ac:dyDescent="0.2"/>
    <row r="5204" s="160" customFormat="1" x14ac:dyDescent="0.2"/>
    <row r="5205" s="160" customFormat="1" x14ac:dyDescent="0.2"/>
    <row r="5206" s="160" customFormat="1" x14ac:dyDescent="0.2"/>
    <row r="5207" s="160" customFormat="1" x14ac:dyDescent="0.2"/>
    <row r="5208" s="160" customFormat="1" x14ac:dyDescent="0.2"/>
    <row r="5209" s="160" customFormat="1" x14ac:dyDescent="0.2"/>
    <row r="5210" s="160" customFormat="1" x14ac:dyDescent="0.2"/>
    <row r="5211" s="160" customFormat="1" x14ac:dyDescent="0.2"/>
    <row r="5212" s="160" customFormat="1" x14ac:dyDescent="0.2"/>
    <row r="5213" s="160" customFormat="1" x14ac:dyDescent="0.2"/>
    <row r="5214" s="160" customFormat="1" x14ac:dyDescent="0.2"/>
    <row r="5215" s="160" customFormat="1" x14ac:dyDescent="0.2"/>
    <row r="5216" s="160" customFormat="1" x14ac:dyDescent="0.2"/>
    <row r="5217" s="160" customFormat="1" x14ac:dyDescent="0.2"/>
    <row r="5218" s="160" customFormat="1" x14ac:dyDescent="0.2"/>
    <row r="5219" s="160" customFormat="1" x14ac:dyDescent="0.2"/>
    <row r="5220" s="160" customFormat="1" x14ac:dyDescent="0.2"/>
    <row r="5221" s="160" customFormat="1" x14ac:dyDescent="0.2"/>
    <row r="5222" s="160" customFormat="1" x14ac:dyDescent="0.2"/>
    <row r="5223" s="160" customFormat="1" x14ac:dyDescent="0.2"/>
    <row r="5224" s="160" customFormat="1" x14ac:dyDescent="0.2"/>
    <row r="5225" s="160" customFormat="1" x14ac:dyDescent="0.2"/>
    <row r="5226" s="160" customFormat="1" x14ac:dyDescent="0.2"/>
    <row r="5227" s="160" customFormat="1" x14ac:dyDescent="0.2"/>
    <row r="5228" s="160" customFormat="1" x14ac:dyDescent="0.2"/>
    <row r="5229" s="160" customFormat="1" x14ac:dyDescent="0.2"/>
    <row r="5230" s="160" customFormat="1" x14ac:dyDescent="0.2"/>
    <row r="5231" s="160" customFormat="1" x14ac:dyDescent="0.2"/>
    <row r="5232" s="160" customFormat="1" x14ac:dyDescent="0.2"/>
    <row r="5233" s="160" customFormat="1" x14ac:dyDescent="0.2"/>
    <row r="5234" s="160" customFormat="1" x14ac:dyDescent="0.2"/>
    <row r="5235" s="160" customFormat="1" x14ac:dyDescent="0.2"/>
    <row r="5236" s="160" customFormat="1" x14ac:dyDescent="0.2"/>
    <row r="5237" s="160" customFormat="1" x14ac:dyDescent="0.2"/>
    <row r="5238" s="160" customFormat="1" x14ac:dyDescent="0.2"/>
    <row r="5239" s="160" customFormat="1" x14ac:dyDescent="0.2"/>
    <row r="5240" s="160" customFormat="1" x14ac:dyDescent="0.2"/>
    <row r="5241" s="160" customFormat="1" x14ac:dyDescent="0.2"/>
    <row r="5242" s="160" customFormat="1" x14ac:dyDescent="0.2"/>
    <row r="5243" s="160" customFormat="1" x14ac:dyDescent="0.2"/>
    <row r="5244" s="160" customFormat="1" x14ac:dyDescent="0.2"/>
    <row r="5245" s="160" customFormat="1" x14ac:dyDescent="0.2"/>
    <row r="5246" s="160" customFormat="1" x14ac:dyDescent="0.2"/>
    <row r="5247" s="160" customFormat="1" x14ac:dyDescent="0.2"/>
    <row r="5248" s="160" customFormat="1" x14ac:dyDescent="0.2"/>
    <row r="5249" s="160" customFormat="1" x14ac:dyDescent="0.2"/>
    <row r="5250" s="160" customFormat="1" x14ac:dyDescent="0.2"/>
    <row r="5251" s="160" customFormat="1" x14ac:dyDescent="0.2"/>
    <row r="5252" s="160" customFormat="1" x14ac:dyDescent="0.2"/>
    <row r="5253" s="160" customFormat="1" x14ac:dyDescent="0.2"/>
    <row r="5254" s="160" customFormat="1" x14ac:dyDescent="0.2"/>
    <row r="5255" s="160" customFormat="1" x14ac:dyDescent="0.2"/>
    <row r="5256" s="160" customFormat="1" x14ac:dyDescent="0.2"/>
    <row r="5257" s="160" customFormat="1" x14ac:dyDescent="0.2"/>
    <row r="5258" s="160" customFormat="1" x14ac:dyDescent="0.2"/>
    <row r="5259" s="160" customFormat="1" x14ac:dyDescent="0.2"/>
    <row r="5260" s="160" customFormat="1" x14ac:dyDescent="0.2"/>
    <row r="5261" s="160" customFormat="1" x14ac:dyDescent="0.2"/>
    <row r="5262" s="160" customFormat="1" x14ac:dyDescent="0.2"/>
    <row r="5263" s="160" customFormat="1" x14ac:dyDescent="0.2"/>
    <row r="5264" s="160" customFormat="1" x14ac:dyDescent="0.2"/>
    <row r="5265" s="160" customFormat="1" x14ac:dyDescent="0.2"/>
    <row r="5266" s="160" customFormat="1" x14ac:dyDescent="0.2"/>
    <row r="5267" s="160" customFormat="1" x14ac:dyDescent="0.2"/>
    <row r="5268" s="160" customFormat="1" x14ac:dyDescent="0.2"/>
    <row r="5269" s="160" customFormat="1" x14ac:dyDescent="0.2"/>
    <row r="5270" s="160" customFormat="1" x14ac:dyDescent="0.2"/>
    <row r="5271" s="160" customFormat="1" x14ac:dyDescent="0.2"/>
    <row r="5272" s="160" customFormat="1" x14ac:dyDescent="0.2"/>
    <row r="5273" s="160" customFormat="1" x14ac:dyDescent="0.2"/>
    <row r="5274" s="160" customFormat="1" x14ac:dyDescent="0.2"/>
    <row r="5275" s="160" customFormat="1" x14ac:dyDescent="0.2"/>
    <row r="5276" s="160" customFormat="1" x14ac:dyDescent="0.2"/>
    <row r="5277" s="160" customFormat="1" x14ac:dyDescent="0.2"/>
    <row r="5278" s="160" customFormat="1" x14ac:dyDescent="0.2"/>
    <row r="5279" s="160" customFormat="1" x14ac:dyDescent="0.2"/>
    <row r="5280" s="160" customFormat="1" x14ac:dyDescent="0.2"/>
    <row r="5281" s="160" customFormat="1" x14ac:dyDescent="0.2"/>
    <row r="5282" s="160" customFormat="1" x14ac:dyDescent="0.2"/>
    <row r="5283" s="160" customFormat="1" x14ac:dyDescent="0.2"/>
    <row r="5284" s="160" customFormat="1" x14ac:dyDescent="0.2"/>
    <row r="5285" s="160" customFormat="1" x14ac:dyDescent="0.2"/>
    <row r="5286" s="160" customFormat="1" x14ac:dyDescent="0.2"/>
    <row r="5287" s="160" customFormat="1" x14ac:dyDescent="0.2"/>
    <row r="5288" s="160" customFormat="1" x14ac:dyDescent="0.2"/>
    <row r="5289" s="160" customFormat="1" x14ac:dyDescent="0.2"/>
    <row r="5290" s="160" customFormat="1" x14ac:dyDescent="0.2"/>
    <row r="5291" s="160" customFormat="1" x14ac:dyDescent="0.2"/>
    <row r="5292" s="160" customFormat="1" x14ac:dyDescent="0.2"/>
    <row r="5293" s="160" customFormat="1" x14ac:dyDescent="0.2"/>
    <row r="5294" s="160" customFormat="1" x14ac:dyDescent="0.2"/>
    <row r="5295" s="160" customFormat="1" x14ac:dyDescent="0.2"/>
    <row r="5296" s="160" customFormat="1" x14ac:dyDescent="0.2"/>
    <row r="5297" s="160" customFormat="1" x14ac:dyDescent="0.2"/>
    <row r="5298" s="160" customFormat="1" x14ac:dyDescent="0.2"/>
    <row r="5299" s="160" customFormat="1" x14ac:dyDescent="0.2"/>
    <row r="5300" s="160" customFormat="1" x14ac:dyDescent="0.2"/>
    <row r="5301" s="160" customFormat="1" x14ac:dyDescent="0.2"/>
    <row r="5302" s="160" customFormat="1" x14ac:dyDescent="0.2"/>
    <row r="5303" s="160" customFormat="1" x14ac:dyDescent="0.2"/>
    <row r="5304" s="160" customFormat="1" x14ac:dyDescent="0.2"/>
    <row r="5305" s="160" customFormat="1" x14ac:dyDescent="0.2"/>
    <row r="5306" s="160" customFormat="1" x14ac:dyDescent="0.2"/>
    <row r="5307" s="160" customFormat="1" x14ac:dyDescent="0.2"/>
    <row r="5308" s="160" customFormat="1" x14ac:dyDescent="0.2"/>
    <row r="5309" s="160" customFormat="1" x14ac:dyDescent="0.2"/>
    <row r="5310" s="160" customFormat="1" x14ac:dyDescent="0.2"/>
    <row r="5311" s="160" customFormat="1" x14ac:dyDescent="0.2"/>
    <row r="5312" s="160" customFormat="1" x14ac:dyDescent="0.2"/>
    <row r="5313" s="160" customFormat="1" x14ac:dyDescent="0.2"/>
    <row r="5314" s="160" customFormat="1" x14ac:dyDescent="0.2"/>
    <row r="5315" s="160" customFormat="1" x14ac:dyDescent="0.2"/>
    <row r="5316" s="160" customFormat="1" x14ac:dyDescent="0.2"/>
    <row r="5317" s="160" customFormat="1" x14ac:dyDescent="0.2"/>
    <row r="5318" s="160" customFormat="1" x14ac:dyDescent="0.2"/>
    <row r="5319" s="160" customFormat="1" x14ac:dyDescent="0.2"/>
    <row r="5320" s="160" customFormat="1" x14ac:dyDescent="0.2"/>
    <row r="5321" s="160" customFormat="1" x14ac:dyDescent="0.2"/>
    <row r="5322" s="160" customFormat="1" x14ac:dyDescent="0.2"/>
    <row r="5323" s="160" customFormat="1" x14ac:dyDescent="0.2"/>
    <row r="5324" s="160" customFormat="1" x14ac:dyDescent="0.2"/>
    <row r="5325" s="160" customFormat="1" x14ac:dyDescent="0.2"/>
    <row r="5326" s="160" customFormat="1" x14ac:dyDescent="0.2"/>
    <row r="5327" s="160" customFormat="1" x14ac:dyDescent="0.2"/>
    <row r="5328" s="160" customFormat="1" x14ac:dyDescent="0.2"/>
    <row r="5329" s="160" customFormat="1" x14ac:dyDescent="0.2"/>
    <row r="5330" s="160" customFormat="1" x14ac:dyDescent="0.2"/>
    <row r="5331" s="160" customFormat="1" x14ac:dyDescent="0.2"/>
    <row r="5332" s="160" customFormat="1" x14ac:dyDescent="0.2"/>
    <row r="5333" s="160" customFormat="1" x14ac:dyDescent="0.2"/>
    <row r="5334" s="160" customFormat="1" x14ac:dyDescent="0.2"/>
    <row r="5335" s="160" customFormat="1" x14ac:dyDescent="0.2"/>
    <row r="5336" s="160" customFormat="1" x14ac:dyDescent="0.2"/>
    <row r="5337" s="160" customFormat="1" x14ac:dyDescent="0.2"/>
    <row r="5338" s="160" customFormat="1" x14ac:dyDescent="0.2"/>
    <row r="5339" s="160" customFormat="1" x14ac:dyDescent="0.2"/>
    <row r="5340" s="160" customFormat="1" x14ac:dyDescent="0.2"/>
    <row r="5341" s="160" customFormat="1" x14ac:dyDescent="0.2"/>
    <row r="5342" s="160" customFormat="1" x14ac:dyDescent="0.2"/>
    <row r="5343" s="160" customFormat="1" x14ac:dyDescent="0.2"/>
    <row r="5344" s="160" customFormat="1" x14ac:dyDescent="0.2"/>
    <row r="5345" s="160" customFormat="1" x14ac:dyDescent="0.2"/>
    <row r="5346" s="160" customFormat="1" x14ac:dyDescent="0.2"/>
    <row r="5347" s="160" customFormat="1" x14ac:dyDescent="0.2"/>
    <row r="5348" s="160" customFormat="1" x14ac:dyDescent="0.2"/>
    <row r="5349" s="160" customFormat="1" x14ac:dyDescent="0.2"/>
    <row r="5350" s="160" customFormat="1" x14ac:dyDescent="0.2"/>
    <row r="5351" s="160" customFormat="1" x14ac:dyDescent="0.2"/>
    <row r="5352" s="160" customFormat="1" x14ac:dyDescent="0.2"/>
    <row r="5353" s="160" customFormat="1" x14ac:dyDescent="0.2"/>
    <row r="5354" s="160" customFormat="1" x14ac:dyDescent="0.2"/>
    <row r="5355" s="160" customFormat="1" x14ac:dyDescent="0.2"/>
    <row r="5356" s="160" customFormat="1" x14ac:dyDescent="0.2"/>
    <row r="5357" s="160" customFormat="1" x14ac:dyDescent="0.2"/>
    <row r="5358" s="160" customFormat="1" x14ac:dyDescent="0.2"/>
    <row r="5359" s="160" customFormat="1" x14ac:dyDescent="0.2"/>
    <row r="5360" s="160" customFormat="1" x14ac:dyDescent="0.2"/>
    <row r="5361" s="160" customFormat="1" x14ac:dyDescent="0.2"/>
    <row r="5362" s="160" customFormat="1" x14ac:dyDescent="0.2"/>
    <row r="5363" s="160" customFormat="1" x14ac:dyDescent="0.2"/>
    <row r="5364" s="160" customFormat="1" x14ac:dyDescent="0.2"/>
    <row r="5365" s="160" customFormat="1" x14ac:dyDescent="0.2"/>
    <row r="5366" s="160" customFormat="1" x14ac:dyDescent="0.2"/>
    <row r="5367" s="160" customFormat="1" x14ac:dyDescent="0.2"/>
    <row r="5368" s="160" customFormat="1" x14ac:dyDescent="0.2"/>
    <row r="5369" s="160" customFormat="1" x14ac:dyDescent="0.2"/>
    <row r="5370" s="160" customFormat="1" x14ac:dyDescent="0.2"/>
    <row r="5371" s="160" customFormat="1" x14ac:dyDescent="0.2"/>
    <row r="5372" s="160" customFormat="1" x14ac:dyDescent="0.2"/>
    <row r="5373" s="160" customFormat="1" x14ac:dyDescent="0.2"/>
    <row r="5374" s="160" customFormat="1" x14ac:dyDescent="0.2"/>
    <row r="5375" s="160" customFormat="1" x14ac:dyDescent="0.2"/>
    <row r="5376" s="160" customFormat="1" x14ac:dyDescent="0.2"/>
    <row r="5377" s="160" customFormat="1" x14ac:dyDescent="0.2"/>
    <row r="5378" s="160" customFormat="1" x14ac:dyDescent="0.2"/>
    <row r="5379" s="160" customFormat="1" x14ac:dyDescent="0.2"/>
    <row r="5380" s="160" customFormat="1" x14ac:dyDescent="0.2"/>
    <row r="5381" s="160" customFormat="1" x14ac:dyDescent="0.2"/>
    <row r="5382" s="160" customFormat="1" x14ac:dyDescent="0.2"/>
    <row r="5383" s="160" customFormat="1" x14ac:dyDescent="0.2"/>
    <row r="5384" s="160" customFormat="1" x14ac:dyDescent="0.2"/>
    <row r="5385" s="160" customFormat="1" x14ac:dyDescent="0.2"/>
    <row r="5386" s="160" customFormat="1" x14ac:dyDescent="0.2"/>
    <row r="5387" s="160" customFormat="1" x14ac:dyDescent="0.2"/>
    <row r="5388" s="160" customFormat="1" x14ac:dyDescent="0.2"/>
    <row r="5389" s="160" customFormat="1" x14ac:dyDescent="0.2"/>
    <row r="5390" s="160" customFormat="1" x14ac:dyDescent="0.2"/>
    <row r="5391" s="160" customFormat="1" x14ac:dyDescent="0.2"/>
    <row r="5392" s="160" customFormat="1" x14ac:dyDescent="0.2"/>
    <row r="5393" s="160" customFormat="1" x14ac:dyDescent="0.2"/>
    <row r="5394" s="160" customFormat="1" x14ac:dyDescent="0.2"/>
    <row r="5395" s="160" customFormat="1" x14ac:dyDescent="0.2"/>
    <row r="5396" s="160" customFormat="1" x14ac:dyDescent="0.2"/>
    <row r="5397" s="160" customFormat="1" x14ac:dyDescent="0.2"/>
    <row r="5398" s="160" customFormat="1" x14ac:dyDescent="0.2"/>
    <row r="5399" s="160" customFormat="1" x14ac:dyDescent="0.2"/>
    <row r="5400" s="160" customFormat="1" x14ac:dyDescent="0.2"/>
    <row r="5401" s="160" customFormat="1" x14ac:dyDescent="0.2"/>
    <row r="5402" s="160" customFormat="1" x14ac:dyDescent="0.2"/>
    <row r="5403" s="160" customFormat="1" x14ac:dyDescent="0.2"/>
    <row r="5404" s="160" customFormat="1" x14ac:dyDescent="0.2"/>
    <row r="5405" s="160" customFormat="1" x14ac:dyDescent="0.2"/>
    <row r="5406" s="160" customFormat="1" x14ac:dyDescent="0.2"/>
    <row r="5407" s="160" customFormat="1" x14ac:dyDescent="0.2"/>
    <row r="5408" s="160" customFormat="1" x14ac:dyDescent="0.2"/>
    <row r="5409" s="160" customFormat="1" x14ac:dyDescent="0.2"/>
    <row r="5410" s="160" customFormat="1" x14ac:dyDescent="0.2"/>
    <row r="5411" s="160" customFormat="1" x14ac:dyDescent="0.2"/>
    <row r="5412" s="160" customFormat="1" x14ac:dyDescent="0.2"/>
    <row r="5413" s="160" customFormat="1" x14ac:dyDescent="0.2"/>
    <row r="5414" s="160" customFormat="1" x14ac:dyDescent="0.2"/>
    <row r="5415" s="160" customFormat="1" x14ac:dyDescent="0.2"/>
    <row r="5416" s="160" customFormat="1" x14ac:dyDescent="0.2"/>
    <row r="5417" s="160" customFormat="1" x14ac:dyDescent="0.2"/>
    <row r="5418" s="160" customFormat="1" x14ac:dyDescent="0.2"/>
    <row r="5419" s="160" customFormat="1" x14ac:dyDescent="0.2"/>
    <row r="5420" s="160" customFormat="1" x14ac:dyDescent="0.2"/>
    <row r="5421" s="160" customFormat="1" x14ac:dyDescent="0.2"/>
    <row r="5422" s="160" customFormat="1" x14ac:dyDescent="0.2"/>
    <row r="5423" s="160" customFormat="1" x14ac:dyDescent="0.2"/>
    <row r="5424" s="160" customFormat="1" x14ac:dyDescent="0.2"/>
    <row r="5425" s="160" customFormat="1" x14ac:dyDescent="0.2"/>
    <row r="5426" s="160" customFormat="1" x14ac:dyDescent="0.2"/>
    <row r="5427" s="160" customFormat="1" x14ac:dyDescent="0.2"/>
    <row r="5428" s="160" customFormat="1" x14ac:dyDescent="0.2"/>
    <row r="5429" s="160" customFormat="1" x14ac:dyDescent="0.2"/>
    <row r="5430" s="160" customFormat="1" x14ac:dyDescent="0.2"/>
    <row r="5431" s="160" customFormat="1" x14ac:dyDescent="0.2"/>
    <row r="5432" s="160" customFormat="1" x14ac:dyDescent="0.2"/>
    <row r="5433" s="160" customFormat="1" x14ac:dyDescent="0.2"/>
    <row r="5434" s="160" customFormat="1" x14ac:dyDescent="0.2"/>
    <row r="5435" s="160" customFormat="1" x14ac:dyDescent="0.2"/>
    <row r="5436" s="160" customFormat="1" x14ac:dyDescent="0.2"/>
    <row r="5437" s="160" customFormat="1" x14ac:dyDescent="0.2"/>
    <row r="5438" s="160" customFormat="1" x14ac:dyDescent="0.2"/>
    <row r="5439" s="160" customFormat="1" x14ac:dyDescent="0.2"/>
    <row r="5440" s="160" customFormat="1" x14ac:dyDescent="0.2"/>
    <row r="5441" s="160" customFormat="1" x14ac:dyDescent="0.2"/>
    <row r="5442" s="160" customFormat="1" x14ac:dyDescent="0.2"/>
    <row r="5443" s="160" customFormat="1" x14ac:dyDescent="0.2"/>
    <row r="5444" s="160" customFormat="1" x14ac:dyDescent="0.2"/>
    <row r="5445" s="160" customFormat="1" x14ac:dyDescent="0.2"/>
    <row r="5446" s="160" customFormat="1" x14ac:dyDescent="0.2"/>
    <row r="5447" s="160" customFormat="1" x14ac:dyDescent="0.2"/>
    <row r="5448" s="160" customFormat="1" x14ac:dyDescent="0.2"/>
    <row r="5449" s="160" customFormat="1" x14ac:dyDescent="0.2"/>
    <row r="5450" s="160" customFormat="1" x14ac:dyDescent="0.2"/>
    <row r="5451" s="160" customFormat="1" x14ac:dyDescent="0.2"/>
    <row r="5452" s="160" customFormat="1" x14ac:dyDescent="0.2"/>
    <row r="5453" s="160" customFormat="1" x14ac:dyDescent="0.2"/>
    <row r="5454" s="160" customFormat="1" x14ac:dyDescent="0.2"/>
    <row r="5455" s="160" customFormat="1" x14ac:dyDescent="0.2"/>
    <row r="5456" s="160" customFormat="1" x14ac:dyDescent="0.2"/>
    <row r="5457" s="160" customFormat="1" x14ac:dyDescent="0.2"/>
    <row r="5458" s="160" customFormat="1" x14ac:dyDescent="0.2"/>
    <row r="5459" s="160" customFormat="1" x14ac:dyDescent="0.2"/>
    <row r="5460" s="160" customFormat="1" x14ac:dyDescent="0.2"/>
    <row r="5461" s="160" customFormat="1" x14ac:dyDescent="0.2"/>
    <row r="5462" s="160" customFormat="1" x14ac:dyDescent="0.2"/>
    <row r="5463" s="160" customFormat="1" x14ac:dyDescent="0.2"/>
    <row r="5464" s="160" customFormat="1" x14ac:dyDescent="0.2"/>
    <row r="5465" s="160" customFormat="1" x14ac:dyDescent="0.2"/>
    <row r="5466" s="160" customFormat="1" x14ac:dyDescent="0.2"/>
    <row r="5467" s="160" customFormat="1" x14ac:dyDescent="0.2"/>
    <row r="5468" s="160" customFormat="1" x14ac:dyDescent="0.2"/>
    <row r="5469" s="160" customFormat="1" x14ac:dyDescent="0.2"/>
    <row r="5470" s="160" customFormat="1" x14ac:dyDescent="0.2"/>
    <row r="5471" s="160" customFormat="1" x14ac:dyDescent="0.2"/>
    <row r="5472" s="160" customFormat="1" x14ac:dyDescent="0.2"/>
    <row r="5473" s="160" customFormat="1" x14ac:dyDescent="0.2"/>
    <row r="5474" s="160" customFormat="1" x14ac:dyDescent="0.2"/>
    <row r="5475" s="160" customFormat="1" x14ac:dyDescent="0.2"/>
    <row r="5476" s="160" customFormat="1" x14ac:dyDescent="0.2"/>
    <row r="5477" s="160" customFormat="1" x14ac:dyDescent="0.2"/>
    <row r="5478" s="160" customFormat="1" x14ac:dyDescent="0.2"/>
    <row r="5479" s="160" customFormat="1" x14ac:dyDescent="0.2"/>
    <row r="5480" s="160" customFormat="1" x14ac:dyDescent="0.2"/>
    <row r="5481" s="160" customFormat="1" x14ac:dyDescent="0.2"/>
    <row r="5482" s="160" customFormat="1" x14ac:dyDescent="0.2"/>
    <row r="5483" s="160" customFormat="1" x14ac:dyDescent="0.2"/>
    <row r="5484" s="160" customFormat="1" x14ac:dyDescent="0.2"/>
    <row r="5485" s="160" customFormat="1" x14ac:dyDescent="0.2"/>
    <row r="5486" s="160" customFormat="1" x14ac:dyDescent="0.2"/>
    <row r="5487" s="160" customFormat="1" x14ac:dyDescent="0.2"/>
    <row r="5488" s="160" customFormat="1" x14ac:dyDescent="0.2"/>
    <row r="5489" s="160" customFormat="1" x14ac:dyDescent="0.2"/>
    <row r="5490" s="160" customFormat="1" x14ac:dyDescent="0.2"/>
    <row r="5491" s="160" customFormat="1" x14ac:dyDescent="0.2"/>
    <row r="5492" s="160" customFormat="1" x14ac:dyDescent="0.2"/>
    <row r="5493" s="160" customFormat="1" x14ac:dyDescent="0.2"/>
    <row r="5494" s="160" customFormat="1" x14ac:dyDescent="0.2"/>
    <row r="5495" s="160" customFormat="1" x14ac:dyDescent="0.2"/>
    <row r="5496" s="160" customFormat="1" x14ac:dyDescent="0.2"/>
    <row r="5497" s="160" customFormat="1" x14ac:dyDescent="0.2"/>
    <row r="5498" s="160" customFormat="1" x14ac:dyDescent="0.2"/>
    <row r="5499" s="160" customFormat="1" x14ac:dyDescent="0.2"/>
    <row r="5500" s="160" customFormat="1" x14ac:dyDescent="0.2"/>
    <row r="5501" s="160" customFormat="1" x14ac:dyDescent="0.2"/>
    <row r="5502" s="160" customFormat="1" x14ac:dyDescent="0.2"/>
    <row r="5503" s="160" customFormat="1" x14ac:dyDescent="0.2"/>
    <row r="5504" s="160" customFormat="1" x14ac:dyDescent="0.2"/>
    <row r="5505" s="160" customFormat="1" x14ac:dyDescent="0.2"/>
    <row r="5506" s="160" customFormat="1" x14ac:dyDescent="0.2"/>
    <row r="5507" s="160" customFormat="1" x14ac:dyDescent="0.2"/>
    <row r="5508" s="160" customFormat="1" x14ac:dyDescent="0.2"/>
    <row r="5509" s="160" customFormat="1" x14ac:dyDescent="0.2"/>
    <row r="5510" s="160" customFormat="1" x14ac:dyDescent="0.2"/>
    <row r="5511" s="160" customFormat="1" x14ac:dyDescent="0.2"/>
    <row r="5512" s="160" customFormat="1" x14ac:dyDescent="0.2"/>
    <row r="5513" s="160" customFormat="1" x14ac:dyDescent="0.2"/>
    <row r="5514" s="160" customFormat="1" x14ac:dyDescent="0.2"/>
    <row r="5515" s="160" customFormat="1" x14ac:dyDescent="0.2"/>
    <row r="5516" s="160" customFormat="1" x14ac:dyDescent="0.2"/>
    <row r="5517" s="160" customFormat="1" x14ac:dyDescent="0.2"/>
    <row r="5518" s="160" customFormat="1" x14ac:dyDescent="0.2"/>
    <row r="5519" s="160" customFormat="1" x14ac:dyDescent="0.2"/>
    <row r="5520" s="160" customFormat="1" x14ac:dyDescent="0.2"/>
    <row r="5521" s="160" customFormat="1" x14ac:dyDescent="0.2"/>
    <row r="5522" s="160" customFormat="1" x14ac:dyDescent="0.2"/>
    <row r="5523" s="160" customFormat="1" x14ac:dyDescent="0.2"/>
    <row r="5524" s="160" customFormat="1" x14ac:dyDescent="0.2"/>
    <row r="5525" s="160" customFormat="1" x14ac:dyDescent="0.2"/>
    <row r="5526" s="160" customFormat="1" x14ac:dyDescent="0.2"/>
    <row r="5527" s="160" customFormat="1" x14ac:dyDescent="0.2"/>
    <row r="5528" s="160" customFormat="1" x14ac:dyDescent="0.2"/>
    <row r="5529" s="160" customFormat="1" x14ac:dyDescent="0.2"/>
    <row r="5530" s="160" customFormat="1" x14ac:dyDescent="0.2"/>
    <row r="5531" s="160" customFormat="1" x14ac:dyDescent="0.2"/>
    <row r="5532" s="160" customFormat="1" x14ac:dyDescent="0.2"/>
    <row r="5533" s="160" customFormat="1" x14ac:dyDescent="0.2"/>
    <row r="5534" s="160" customFormat="1" x14ac:dyDescent="0.2"/>
    <row r="5535" s="160" customFormat="1" x14ac:dyDescent="0.2"/>
    <row r="5536" s="160" customFormat="1" x14ac:dyDescent="0.2"/>
    <row r="5537" s="160" customFormat="1" x14ac:dyDescent="0.2"/>
    <row r="5538" s="160" customFormat="1" x14ac:dyDescent="0.2"/>
    <row r="5539" s="160" customFormat="1" x14ac:dyDescent="0.2"/>
    <row r="5540" s="160" customFormat="1" x14ac:dyDescent="0.2"/>
    <row r="5541" s="160" customFormat="1" x14ac:dyDescent="0.2"/>
    <row r="5542" s="160" customFormat="1" x14ac:dyDescent="0.2"/>
    <row r="5543" s="160" customFormat="1" x14ac:dyDescent="0.2"/>
    <row r="5544" s="160" customFormat="1" x14ac:dyDescent="0.2"/>
    <row r="5545" s="160" customFormat="1" x14ac:dyDescent="0.2"/>
    <row r="5546" s="160" customFormat="1" x14ac:dyDescent="0.2"/>
    <row r="5547" s="160" customFormat="1" x14ac:dyDescent="0.2"/>
    <row r="5548" s="160" customFormat="1" x14ac:dyDescent="0.2"/>
    <row r="5549" s="160" customFormat="1" x14ac:dyDescent="0.2"/>
    <row r="5550" s="160" customFormat="1" x14ac:dyDescent="0.2"/>
    <row r="5551" s="160" customFormat="1" x14ac:dyDescent="0.2"/>
    <row r="5552" s="160" customFormat="1" x14ac:dyDescent="0.2"/>
    <row r="5553" s="160" customFormat="1" x14ac:dyDescent="0.2"/>
    <row r="5554" s="160" customFormat="1" x14ac:dyDescent="0.2"/>
    <row r="5555" s="160" customFormat="1" x14ac:dyDescent="0.2"/>
    <row r="5556" s="160" customFormat="1" x14ac:dyDescent="0.2"/>
    <row r="5557" s="160" customFormat="1" x14ac:dyDescent="0.2"/>
    <row r="5558" s="160" customFormat="1" x14ac:dyDescent="0.2"/>
    <row r="5559" s="160" customFormat="1" x14ac:dyDescent="0.2"/>
    <row r="5560" s="160" customFormat="1" x14ac:dyDescent="0.2"/>
    <row r="5561" s="160" customFormat="1" x14ac:dyDescent="0.2"/>
    <row r="5562" s="160" customFormat="1" x14ac:dyDescent="0.2"/>
    <row r="5563" s="160" customFormat="1" x14ac:dyDescent="0.2"/>
    <row r="5564" s="160" customFormat="1" x14ac:dyDescent="0.2"/>
    <row r="5565" s="160" customFormat="1" x14ac:dyDescent="0.2"/>
    <row r="5566" s="160" customFormat="1" x14ac:dyDescent="0.2"/>
    <row r="5567" s="160" customFormat="1" x14ac:dyDescent="0.2"/>
    <row r="5568" s="160" customFormat="1" x14ac:dyDescent="0.2"/>
    <row r="5569" s="160" customFormat="1" x14ac:dyDescent="0.2"/>
    <row r="5570" s="160" customFormat="1" x14ac:dyDescent="0.2"/>
    <row r="5571" s="160" customFormat="1" x14ac:dyDescent="0.2"/>
    <row r="5572" s="160" customFormat="1" x14ac:dyDescent="0.2"/>
    <row r="5573" s="160" customFormat="1" x14ac:dyDescent="0.2"/>
    <row r="5574" s="160" customFormat="1" x14ac:dyDescent="0.2"/>
    <row r="5575" s="160" customFormat="1" x14ac:dyDescent="0.2"/>
    <row r="5576" s="160" customFormat="1" x14ac:dyDescent="0.2"/>
    <row r="5577" s="160" customFormat="1" x14ac:dyDescent="0.2"/>
    <row r="5578" s="160" customFormat="1" x14ac:dyDescent="0.2"/>
    <row r="5579" s="160" customFormat="1" x14ac:dyDescent="0.2"/>
    <row r="5580" s="160" customFormat="1" x14ac:dyDescent="0.2"/>
    <row r="5581" s="160" customFormat="1" x14ac:dyDescent="0.2"/>
    <row r="5582" s="160" customFormat="1" x14ac:dyDescent="0.2"/>
    <row r="5583" s="160" customFormat="1" x14ac:dyDescent="0.2"/>
    <row r="5584" s="160" customFormat="1" x14ac:dyDescent="0.2"/>
    <row r="5585" s="160" customFormat="1" x14ac:dyDescent="0.2"/>
    <row r="5586" s="160" customFormat="1" x14ac:dyDescent="0.2"/>
    <row r="5587" s="160" customFormat="1" x14ac:dyDescent="0.2"/>
    <row r="5588" s="160" customFormat="1" x14ac:dyDescent="0.2"/>
    <row r="5589" s="160" customFormat="1" x14ac:dyDescent="0.2"/>
    <row r="5590" s="160" customFormat="1" x14ac:dyDescent="0.2"/>
    <row r="5591" s="160" customFormat="1" x14ac:dyDescent="0.2"/>
    <row r="5592" s="160" customFormat="1" x14ac:dyDescent="0.2"/>
    <row r="5593" s="160" customFormat="1" x14ac:dyDescent="0.2"/>
    <row r="5594" s="160" customFormat="1" x14ac:dyDescent="0.2"/>
    <row r="5595" s="160" customFormat="1" x14ac:dyDescent="0.2"/>
    <row r="5596" s="160" customFormat="1" x14ac:dyDescent="0.2"/>
    <row r="5597" s="160" customFormat="1" x14ac:dyDescent="0.2"/>
    <row r="5598" s="160" customFormat="1" x14ac:dyDescent="0.2"/>
    <row r="5599" s="160" customFormat="1" x14ac:dyDescent="0.2"/>
    <row r="5600" s="160" customFormat="1" x14ac:dyDescent="0.2"/>
    <row r="5601" s="160" customFormat="1" x14ac:dyDescent="0.2"/>
    <row r="5602" s="160" customFormat="1" x14ac:dyDescent="0.2"/>
    <row r="5603" s="160" customFormat="1" x14ac:dyDescent="0.2"/>
    <row r="5604" s="160" customFormat="1" x14ac:dyDescent="0.2"/>
    <row r="5605" s="160" customFormat="1" x14ac:dyDescent="0.2"/>
    <row r="5606" s="160" customFormat="1" x14ac:dyDescent="0.2"/>
    <row r="5607" s="160" customFormat="1" x14ac:dyDescent="0.2"/>
    <row r="5608" s="160" customFormat="1" x14ac:dyDescent="0.2"/>
    <row r="5609" s="160" customFormat="1" x14ac:dyDescent="0.2"/>
    <row r="5610" s="160" customFormat="1" x14ac:dyDescent="0.2"/>
    <row r="5611" s="160" customFormat="1" x14ac:dyDescent="0.2"/>
    <row r="5612" s="160" customFormat="1" x14ac:dyDescent="0.2"/>
    <row r="5613" s="160" customFormat="1" x14ac:dyDescent="0.2"/>
    <row r="5614" s="160" customFormat="1" x14ac:dyDescent="0.2"/>
    <row r="5615" s="160" customFormat="1" x14ac:dyDescent="0.2"/>
    <row r="5616" s="160" customFormat="1" x14ac:dyDescent="0.2"/>
    <row r="5617" s="160" customFormat="1" x14ac:dyDescent="0.2"/>
    <row r="5618" s="160" customFormat="1" x14ac:dyDescent="0.2"/>
    <row r="5619" s="160" customFormat="1" x14ac:dyDescent="0.2"/>
    <row r="5620" s="160" customFormat="1" x14ac:dyDescent="0.2"/>
    <row r="5621" s="160" customFormat="1" x14ac:dyDescent="0.2"/>
    <row r="5622" s="160" customFormat="1" x14ac:dyDescent="0.2"/>
    <row r="5623" s="160" customFormat="1" x14ac:dyDescent="0.2"/>
    <row r="5624" s="160" customFormat="1" x14ac:dyDescent="0.2"/>
    <row r="5625" s="160" customFormat="1" x14ac:dyDescent="0.2"/>
    <row r="5626" s="160" customFormat="1" x14ac:dyDescent="0.2"/>
    <row r="5627" s="160" customFormat="1" x14ac:dyDescent="0.2"/>
    <row r="5628" s="160" customFormat="1" x14ac:dyDescent="0.2"/>
    <row r="5629" s="160" customFormat="1" x14ac:dyDescent="0.2"/>
    <row r="5630" s="160" customFormat="1" x14ac:dyDescent="0.2"/>
    <row r="5631" s="160" customFormat="1" x14ac:dyDescent="0.2"/>
    <row r="5632" s="160" customFormat="1" x14ac:dyDescent="0.2"/>
    <row r="5633" s="160" customFormat="1" x14ac:dyDescent="0.2"/>
    <row r="5634" s="160" customFormat="1" x14ac:dyDescent="0.2"/>
    <row r="5635" s="160" customFormat="1" x14ac:dyDescent="0.2"/>
    <row r="5636" s="160" customFormat="1" x14ac:dyDescent="0.2"/>
    <row r="5637" s="160" customFormat="1" x14ac:dyDescent="0.2"/>
    <row r="5638" s="160" customFormat="1" x14ac:dyDescent="0.2"/>
    <row r="5639" s="160" customFormat="1" x14ac:dyDescent="0.2"/>
    <row r="5640" s="160" customFormat="1" x14ac:dyDescent="0.2"/>
    <row r="5641" s="160" customFormat="1" x14ac:dyDescent="0.2"/>
    <row r="5642" s="160" customFormat="1" x14ac:dyDescent="0.2"/>
    <row r="5643" s="160" customFormat="1" x14ac:dyDescent="0.2"/>
    <row r="5644" s="160" customFormat="1" x14ac:dyDescent="0.2"/>
    <row r="5645" s="160" customFormat="1" x14ac:dyDescent="0.2"/>
    <row r="5646" s="160" customFormat="1" x14ac:dyDescent="0.2"/>
    <row r="5647" s="160" customFormat="1" x14ac:dyDescent="0.2"/>
    <row r="5648" s="160" customFormat="1" x14ac:dyDescent="0.2"/>
    <row r="5649" s="160" customFormat="1" x14ac:dyDescent="0.2"/>
    <row r="5650" s="160" customFormat="1" x14ac:dyDescent="0.2"/>
    <row r="5651" s="160" customFormat="1" x14ac:dyDescent="0.2"/>
    <row r="5652" s="160" customFormat="1" x14ac:dyDescent="0.2"/>
    <row r="5653" s="160" customFormat="1" x14ac:dyDescent="0.2"/>
    <row r="5654" s="160" customFormat="1" x14ac:dyDescent="0.2"/>
    <row r="5655" s="160" customFormat="1" x14ac:dyDescent="0.2"/>
    <row r="5656" s="160" customFormat="1" x14ac:dyDescent="0.2"/>
    <row r="5657" s="160" customFormat="1" x14ac:dyDescent="0.2"/>
    <row r="5658" s="160" customFormat="1" x14ac:dyDescent="0.2"/>
    <row r="5659" s="160" customFormat="1" x14ac:dyDescent="0.2"/>
    <row r="5660" s="160" customFormat="1" x14ac:dyDescent="0.2"/>
    <row r="5661" s="160" customFormat="1" x14ac:dyDescent="0.2"/>
    <row r="5662" s="160" customFormat="1" x14ac:dyDescent="0.2"/>
    <row r="5663" s="160" customFormat="1" x14ac:dyDescent="0.2"/>
    <row r="5664" s="160" customFormat="1" x14ac:dyDescent="0.2"/>
    <row r="5665" s="160" customFormat="1" x14ac:dyDescent="0.2"/>
    <row r="5666" s="160" customFormat="1" x14ac:dyDescent="0.2"/>
    <row r="5667" s="160" customFormat="1" x14ac:dyDescent="0.2"/>
    <row r="5668" s="160" customFormat="1" x14ac:dyDescent="0.2"/>
    <row r="5669" s="160" customFormat="1" x14ac:dyDescent="0.2"/>
    <row r="5670" s="160" customFormat="1" x14ac:dyDescent="0.2"/>
    <row r="5671" s="160" customFormat="1" x14ac:dyDescent="0.2"/>
    <row r="5672" s="160" customFormat="1" x14ac:dyDescent="0.2"/>
    <row r="5673" s="160" customFormat="1" x14ac:dyDescent="0.2"/>
    <row r="5674" s="160" customFormat="1" x14ac:dyDescent="0.2"/>
    <row r="5675" s="160" customFormat="1" x14ac:dyDescent="0.2"/>
    <row r="5676" s="160" customFormat="1" x14ac:dyDescent="0.2"/>
    <row r="5677" s="160" customFormat="1" x14ac:dyDescent="0.2"/>
    <row r="5678" s="160" customFormat="1" x14ac:dyDescent="0.2"/>
    <row r="5679" s="160" customFormat="1" x14ac:dyDescent="0.2"/>
    <row r="5680" s="160" customFormat="1" x14ac:dyDescent="0.2"/>
    <row r="5681" s="160" customFormat="1" x14ac:dyDescent="0.2"/>
    <row r="5682" s="160" customFormat="1" x14ac:dyDescent="0.2"/>
    <row r="5683" s="160" customFormat="1" x14ac:dyDescent="0.2"/>
    <row r="5684" s="160" customFormat="1" x14ac:dyDescent="0.2"/>
    <row r="5685" s="160" customFormat="1" x14ac:dyDescent="0.2"/>
    <row r="5686" s="160" customFormat="1" x14ac:dyDescent="0.2"/>
    <row r="5687" s="160" customFormat="1" x14ac:dyDescent="0.2"/>
    <row r="5688" s="160" customFormat="1" x14ac:dyDescent="0.2"/>
    <row r="5689" s="160" customFormat="1" x14ac:dyDescent="0.2"/>
    <row r="5690" s="160" customFormat="1" x14ac:dyDescent="0.2"/>
    <row r="5691" s="160" customFormat="1" x14ac:dyDescent="0.2"/>
    <row r="5692" s="160" customFormat="1" x14ac:dyDescent="0.2"/>
    <row r="5693" s="160" customFormat="1" x14ac:dyDescent="0.2"/>
    <row r="5694" s="160" customFormat="1" x14ac:dyDescent="0.2"/>
    <row r="5695" s="160" customFormat="1" x14ac:dyDescent="0.2"/>
    <row r="5696" s="160" customFormat="1" x14ac:dyDescent="0.2"/>
    <row r="5697" s="160" customFormat="1" x14ac:dyDescent="0.2"/>
    <row r="5698" s="160" customFormat="1" x14ac:dyDescent="0.2"/>
    <row r="5699" s="160" customFormat="1" x14ac:dyDescent="0.2"/>
    <row r="5700" s="160" customFormat="1" x14ac:dyDescent="0.2"/>
    <row r="5701" s="160" customFormat="1" x14ac:dyDescent="0.2"/>
    <row r="5702" s="160" customFormat="1" x14ac:dyDescent="0.2"/>
    <row r="5703" s="160" customFormat="1" x14ac:dyDescent="0.2"/>
    <row r="5704" s="160" customFormat="1" x14ac:dyDescent="0.2"/>
    <row r="5705" s="160" customFormat="1" x14ac:dyDescent="0.2"/>
    <row r="5706" s="160" customFormat="1" x14ac:dyDescent="0.2"/>
    <row r="5707" s="160" customFormat="1" x14ac:dyDescent="0.2"/>
    <row r="5708" s="160" customFormat="1" x14ac:dyDescent="0.2"/>
    <row r="5709" s="160" customFormat="1" x14ac:dyDescent="0.2"/>
    <row r="5710" s="160" customFormat="1" x14ac:dyDescent="0.2"/>
    <row r="5711" s="160" customFormat="1" x14ac:dyDescent="0.2"/>
    <row r="5712" s="160" customFormat="1" x14ac:dyDescent="0.2"/>
    <row r="5713" s="160" customFormat="1" x14ac:dyDescent="0.2"/>
    <row r="5714" s="160" customFormat="1" x14ac:dyDescent="0.2"/>
    <row r="5715" s="160" customFormat="1" x14ac:dyDescent="0.2"/>
    <row r="5716" s="160" customFormat="1" x14ac:dyDescent="0.2"/>
    <row r="5717" s="160" customFormat="1" x14ac:dyDescent="0.2"/>
    <row r="5718" s="160" customFormat="1" x14ac:dyDescent="0.2"/>
    <row r="5719" s="160" customFormat="1" x14ac:dyDescent="0.2"/>
    <row r="5720" s="160" customFormat="1" x14ac:dyDescent="0.2"/>
    <row r="5721" s="160" customFormat="1" x14ac:dyDescent="0.2"/>
    <row r="5722" s="160" customFormat="1" x14ac:dyDescent="0.2"/>
    <row r="5723" s="160" customFormat="1" x14ac:dyDescent="0.2"/>
    <row r="5724" s="160" customFormat="1" x14ac:dyDescent="0.2"/>
    <row r="5725" s="160" customFormat="1" x14ac:dyDescent="0.2"/>
    <row r="5726" s="160" customFormat="1" x14ac:dyDescent="0.2"/>
    <row r="5727" s="160" customFormat="1" x14ac:dyDescent="0.2"/>
    <row r="5728" s="160" customFormat="1" x14ac:dyDescent="0.2"/>
    <row r="5729" s="160" customFormat="1" x14ac:dyDescent="0.2"/>
    <row r="5730" s="160" customFormat="1" x14ac:dyDescent="0.2"/>
    <row r="5731" s="160" customFormat="1" x14ac:dyDescent="0.2"/>
    <row r="5732" s="160" customFormat="1" x14ac:dyDescent="0.2"/>
    <row r="5733" s="160" customFormat="1" x14ac:dyDescent="0.2"/>
    <row r="5734" s="160" customFormat="1" x14ac:dyDescent="0.2"/>
    <row r="5735" s="160" customFormat="1" x14ac:dyDescent="0.2"/>
    <row r="5736" s="160" customFormat="1" x14ac:dyDescent="0.2"/>
    <row r="5737" s="160" customFormat="1" x14ac:dyDescent="0.2"/>
    <row r="5738" s="160" customFormat="1" x14ac:dyDescent="0.2"/>
    <row r="5739" s="160" customFormat="1" x14ac:dyDescent="0.2"/>
    <row r="5740" s="160" customFormat="1" x14ac:dyDescent="0.2"/>
    <row r="5741" s="160" customFormat="1" x14ac:dyDescent="0.2"/>
    <row r="5742" s="160" customFormat="1" x14ac:dyDescent="0.2"/>
    <row r="5743" s="160" customFormat="1" x14ac:dyDescent="0.2"/>
    <row r="5744" s="160" customFormat="1" x14ac:dyDescent="0.2"/>
    <row r="5745" s="160" customFormat="1" x14ac:dyDescent="0.2"/>
    <row r="5746" s="160" customFormat="1" x14ac:dyDescent="0.2"/>
    <row r="5747" s="160" customFormat="1" x14ac:dyDescent="0.2"/>
    <row r="5748" s="160" customFormat="1" x14ac:dyDescent="0.2"/>
    <row r="5749" s="160" customFormat="1" x14ac:dyDescent="0.2"/>
    <row r="5750" s="160" customFormat="1" x14ac:dyDescent="0.2"/>
    <row r="5751" s="160" customFormat="1" x14ac:dyDescent="0.2"/>
    <row r="5752" s="160" customFormat="1" x14ac:dyDescent="0.2"/>
    <row r="5753" s="160" customFormat="1" x14ac:dyDescent="0.2"/>
    <row r="5754" s="160" customFormat="1" x14ac:dyDescent="0.2"/>
    <row r="5755" s="160" customFormat="1" x14ac:dyDescent="0.2"/>
    <row r="5756" s="160" customFormat="1" x14ac:dyDescent="0.2"/>
    <row r="5757" s="160" customFormat="1" x14ac:dyDescent="0.2"/>
    <row r="5758" s="160" customFormat="1" x14ac:dyDescent="0.2"/>
    <row r="5759" s="160" customFormat="1" x14ac:dyDescent="0.2"/>
    <row r="5760" s="160" customFormat="1" x14ac:dyDescent="0.2"/>
    <row r="5761" s="160" customFormat="1" x14ac:dyDescent="0.2"/>
    <row r="5762" s="160" customFormat="1" x14ac:dyDescent="0.2"/>
    <row r="5763" s="160" customFormat="1" x14ac:dyDescent="0.2"/>
    <row r="5764" s="160" customFormat="1" x14ac:dyDescent="0.2"/>
    <row r="5765" s="160" customFormat="1" x14ac:dyDescent="0.2"/>
    <row r="5766" s="160" customFormat="1" x14ac:dyDescent="0.2"/>
    <row r="5767" s="160" customFormat="1" x14ac:dyDescent="0.2"/>
    <row r="5768" s="160" customFormat="1" x14ac:dyDescent="0.2"/>
    <row r="5769" s="160" customFormat="1" x14ac:dyDescent="0.2"/>
    <row r="5770" s="160" customFormat="1" x14ac:dyDescent="0.2"/>
    <row r="5771" s="160" customFormat="1" x14ac:dyDescent="0.2"/>
    <row r="5772" s="160" customFormat="1" x14ac:dyDescent="0.2"/>
    <row r="5773" s="160" customFormat="1" x14ac:dyDescent="0.2"/>
    <row r="5774" s="160" customFormat="1" x14ac:dyDescent="0.2"/>
    <row r="5775" s="160" customFormat="1" x14ac:dyDescent="0.2"/>
    <row r="5776" s="160" customFormat="1" x14ac:dyDescent="0.2"/>
    <row r="5777" s="160" customFormat="1" x14ac:dyDescent="0.2"/>
    <row r="5778" s="160" customFormat="1" x14ac:dyDescent="0.2"/>
    <row r="5779" s="160" customFormat="1" x14ac:dyDescent="0.2"/>
    <row r="5780" s="160" customFormat="1" x14ac:dyDescent="0.2"/>
    <row r="5781" s="160" customFormat="1" x14ac:dyDescent="0.2"/>
    <row r="5782" s="160" customFormat="1" x14ac:dyDescent="0.2"/>
    <row r="5783" s="160" customFormat="1" x14ac:dyDescent="0.2"/>
    <row r="5784" s="160" customFormat="1" x14ac:dyDescent="0.2"/>
    <row r="5785" s="160" customFormat="1" x14ac:dyDescent="0.2"/>
    <row r="5786" s="160" customFormat="1" x14ac:dyDescent="0.2"/>
    <row r="5787" s="160" customFormat="1" x14ac:dyDescent="0.2"/>
    <row r="5788" s="160" customFormat="1" x14ac:dyDescent="0.2"/>
    <row r="5789" s="160" customFormat="1" x14ac:dyDescent="0.2"/>
    <row r="5790" s="160" customFormat="1" x14ac:dyDescent="0.2"/>
    <row r="5791" s="160" customFormat="1" x14ac:dyDescent="0.2"/>
    <row r="5792" s="160" customFormat="1" x14ac:dyDescent="0.2"/>
    <row r="5793" s="160" customFormat="1" x14ac:dyDescent="0.2"/>
    <row r="5794" s="160" customFormat="1" x14ac:dyDescent="0.2"/>
    <row r="5795" s="160" customFormat="1" x14ac:dyDescent="0.2"/>
    <row r="5796" s="160" customFormat="1" x14ac:dyDescent="0.2"/>
    <row r="5797" s="160" customFormat="1" x14ac:dyDescent="0.2"/>
    <row r="5798" s="160" customFormat="1" x14ac:dyDescent="0.2"/>
    <row r="5799" s="160" customFormat="1" x14ac:dyDescent="0.2"/>
    <row r="5800" s="160" customFormat="1" x14ac:dyDescent="0.2"/>
    <row r="5801" s="160" customFormat="1" x14ac:dyDescent="0.2"/>
    <row r="5802" s="160" customFormat="1" x14ac:dyDescent="0.2"/>
    <row r="5803" s="160" customFormat="1" x14ac:dyDescent="0.2"/>
    <row r="5804" s="160" customFormat="1" x14ac:dyDescent="0.2"/>
    <row r="5805" s="160" customFormat="1" x14ac:dyDescent="0.2"/>
    <row r="5806" s="160" customFormat="1" x14ac:dyDescent="0.2"/>
    <row r="5807" s="160" customFormat="1" x14ac:dyDescent="0.2"/>
    <row r="5808" s="160" customFormat="1" x14ac:dyDescent="0.2"/>
    <row r="5809" s="160" customFormat="1" x14ac:dyDescent="0.2"/>
    <row r="5810" s="160" customFormat="1" x14ac:dyDescent="0.2"/>
    <row r="5811" s="160" customFormat="1" x14ac:dyDescent="0.2"/>
    <row r="5812" s="160" customFormat="1" x14ac:dyDescent="0.2"/>
    <row r="5813" s="160" customFormat="1" x14ac:dyDescent="0.2"/>
    <row r="5814" s="160" customFormat="1" x14ac:dyDescent="0.2"/>
    <row r="5815" s="160" customFormat="1" x14ac:dyDescent="0.2"/>
    <row r="5816" s="160" customFormat="1" x14ac:dyDescent="0.2"/>
    <row r="5817" s="160" customFormat="1" x14ac:dyDescent="0.2"/>
    <row r="5818" s="160" customFormat="1" x14ac:dyDescent="0.2"/>
    <row r="5819" s="160" customFormat="1" x14ac:dyDescent="0.2"/>
    <row r="5820" s="160" customFormat="1" x14ac:dyDescent="0.2"/>
    <row r="5821" s="160" customFormat="1" x14ac:dyDescent="0.2"/>
    <row r="5822" s="160" customFormat="1" x14ac:dyDescent="0.2"/>
    <row r="5823" s="160" customFormat="1" x14ac:dyDescent="0.2"/>
    <row r="5824" s="160" customFormat="1" x14ac:dyDescent="0.2"/>
    <row r="5825" s="160" customFormat="1" x14ac:dyDescent="0.2"/>
    <row r="5826" s="160" customFormat="1" x14ac:dyDescent="0.2"/>
    <row r="5827" s="160" customFormat="1" x14ac:dyDescent="0.2"/>
    <row r="5828" s="160" customFormat="1" x14ac:dyDescent="0.2"/>
    <row r="5829" s="160" customFormat="1" x14ac:dyDescent="0.2"/>
    <row r="5830" s="160" customFormat="1" x14ac:dyDescent="0.2"/>
    <row r="5831" s="160" customFormat="1" x14ac:dyDescent="0.2"/>
    <row r="5832" s="160" customFormat="1" x14ac:dyDescent="0.2"/>
    <row r="5833" s="160" customFormat="1" x14ac:dyDescent="0.2"/>
    <row r="5834" s="160" customFormat="1" x14ac:dyDescent="0.2"/>
    <row r="5835" s="160" customFormat="1" x14ac:dyDescent="0.2"/>
    <row r="5836" s="160" customFormat="1" x14ac:dyDescent="0.2"/>
    <row r="5837" s="160" customFormat="1" x14ac:dyDescent="0.2"/>
    <row r="5838" s="160" customFormat="1" x14ac:dyDescent="0.2"/>
    <row r="5839" s="160" customFormat="1" x14ac:dyDescent="0.2"/>
    <row r="5840" s="160" customFormat="1" x14ac:dyDescent="0.2"/>
    <row r="5841" s="160" customFormat="1" x14ac:dyDescent="0.2"/>
    <row r="5842" s="160" customFormat="1" x14ac:dyDescent="0.2"/>
    <row r="5843" s="160" customFormat="1" x14ac:dyDescent="0.2"/>
    <row r="5844" s="160" customFormat="1" x14ac:dyDescent="0.2"/>
    <row r="5845" s="160" customFormat="1" x14ac:dyDescent="0.2"/>
    <row r="5846" s="160" customFormat="1" x14ac:dyDescent="0.2"/>
    <row r="5847" s="160" customFormat="1" x14ac:dyDescent="0.2"/>
    <row r="5848" s="160" customFormat="1" x14ac:dyDescent="0.2"/>
    <row r="5849" s="160" customFormat="1" x14ac:dyDescent="0.2"/>
    <row r="5850" s="160" customFormat="1" x14ac:dyDescent="0.2"/>
    <row r="5851" s="160" customFormat="1" x14ac:dyDescent="0.2"/>
    <row r="5852" s="160" customFormat="1" x14ac:dyDescent="0.2"/>
    <row r="5853" s="160" customFormat="1" x14ac:dyDescent="0.2"/>
    <row r="5854" s="160" customFormat="1" x14ac:dyDescent="0.2"/>
    <row r="5855" s="160" customFormat="1" x14ac:dyDescent="0.2"/>
    <row r="5856" s="160" customFormat="1" x14ac:dyDescent="0.2"/>
    <row r="5857" s="160" customFormat="1" x14ac:dyDescent="0.2"/>
    <row r="5858" s="160" customFormat="1" x14ac:dyDescent="0.2"/>
    <row r="5859" s="160" customFormat="1" x14ac:dyDescent="0.2"/>
    <row r="5860" s="160" customFormat="1" x14ac:dyDescent="0.2"/>
    <row r="5861" s="160" customFormat="1" x14ac:dyDescent="0.2"/>
    <row r="5862" s="160" customFormat="1" x14ac:dyDescent="0.2"/>
    <row r="5863" s="160" customFormat="1" x14ac:dyDescent="0.2"/>
    <row r="5864" s="160" customFormat="1" x14ac:dyDescent="0.2"/>
    <row r="5865" s="160" customFormat="1" x14ac:dyDescent="0.2"/>
    <row r="5866" s="160" customFormat="1" x14ac:dyDescent="0.2"/>
    <row r="5867" s="160" customFormat="1" x14ac:dyDescent="0.2"/>
    <row r="5868" s="160" customFormat="1" x14ac:dyDescent="0.2"/>
    <row r="5869" s="160" customFormat="1" x14ac:dyDescent="0.2"/>
    <row r="5870" s="160" customFormat="1" x14ac:dyDescent="0.2"/>
    <row r="5871" s="160" customFormat="1" x14ac:dyDescent="0.2"/>
    <row r="5872" s="160" customFormat="1" x14ac:dyDescent="0.2"/>
    <row r="5873" s="160" customFormat="1" x14ac:dyDescent="0.2"/>
    <row r="5874" s="160" customFormat="1" x14ac:dyDescent="0.2"/>
    <row r="5875" s="160" customFormat="1" x14ac:dyDescent="0.2"/>
    <row r="5876" s="160" customFormat="1" x14ac:dyDescent="0.2"/>
    <row r="5877" s="160" customFormat="1" x14ac:dyDescent="0.2"/>
    <row r="5878" s="160" customFormat="1" x14ac:dyDescent="0.2"/>
    <row r="5879" s="160" customFormat="1" x14ac:dyDescent="0.2"/>
    <row r="5880" s="160" customFormat="1" x14ac:dyDescent="0.2"/>
    <row r="5881" s="160" customFormat="1" x14ac:dyDescent="0.2"/>
    <row r="5882" s="160" customFormat="1" x14ac:dyDescent="0.2"/>
    <row r="5883" s="160" customFormat="1" x14ac:dyDescent="0.2"/>
    <row r="5884" s="160" customFormat="1" x14ac:dyDescent="0.2"/>
    <row r="5885" s="160" customFormat="1" x14ac:dyDescent="0.2"/>
    <row r="5886" s="160" customFormat="1" x14ac:dyDescent="0.2"/>
    <row r="5887" s="160" customFormat="1" x14ac:dyDescent="0.2"/>
    <row r="5888" s="160" customFormat="1" x14ac:dyDescent="0.2"/>
    <row r="5889" s="160" customFormat="1" x14ac:dyDescent="0.2"/>
    <row r="5890" s="160" customFormat="1" x14ac:dyDescent="0.2"/>
    <row r="5891" s="160" customFormat="1" x14ac:dyDescent="0.2"/>
    <row r="5892" s="160" customFormat="1" x14ac:dyDescent="0.2"/>
    <row r="5893" s="160" customFormat="1" x14ac:dyDescent="0.2"/>
    <row r="5894" s="160" customFormat="1" x14ac:dyDescent="0.2"/>
    <row r="5895" s="160" customFormat="1" x14ac:dyDescent="0.2"/>
    <row r="5896" s="160" customFormat="1" x14ac:dyDescent="0.2"/>
    <row r="5897" s="160" customFormat="1" x14ac:dyDescent="0.2"/>
    <row r="5898" s="160" customFormat="1" x14ac:dyDescent="0.2"/>
    <row r="5899" s="160" customFormat="1" x14ac:dyDescent="0.2"/>
    <row r="5900" s="160" customFormat="1" x14ac:dyDescent="0.2"/>
    <row r="5901" s="160" customFormat="1" x14ac:dyDescent="0.2"/>
    <row r="5902" s="160" customFormat="1" x14ac:dyDescent="0.2"/>
    <row r="5903" s="160" customFormat="1" x14ac:dyDescent="0.2"/>
    <row r="5904" s="160" customFormat="1" x14ac:dyDescent="0.2"/>
    <row r="5905" s="160" customFormat="1" x14ac:dyDescent="0.2"/>
    <row r="5906" s="160" customFormat="1" x14ac:dyDescent="0.2"/>
    <row r="5907" s="160" customFormat="1" x14ac:dyDescent="0.2"/>
    <row r="5908" s="160" customFormat="1" x14ac:dyDescent="0.2"/>
    <row r="5909" s="160" customFormat="1" x14ac:dyDescent="0.2"/>
    <row r="5910" s="160" customFormat="1" x14ac:dyDescent="0.2"/>
    <row r="5911" s="160" customFormat="1" x14ac:dyDescent="0.2"/>
    <row r="5912" s="160" customFormat="1" x14ac:dyDescent="0.2"/>
    <row r="5913" s="160" customFormat="1" x14ac:dyDescent="0.2"/>
    <row r="5914" s="160" customFormat="1" x14ac:dyDescent="0.2"/>
    <row r="5915" s="160" customFormat="1" x14ac:dyDescent="0.2"/>
    <row r="5916" s="160" customFormat="1" x14ac:dyDescent="0.2"/>
    <row r="5917" s="160" customFormat="1" x14ac:dyDescent="0.2"/>
    <row r="5918" s="160" customFormat="1" x14ac:dyDescent="0.2"/>
    <row r="5919" s="160" customFormat="1" x14ac:dyDescent="0.2"/>
    <row r="5920" s="160" customFormat="1" x14ac:dyDescent="0.2"/>
    <row r="5921" s="160" customFormat="1" x14ac:dyDescent="0.2"/>
    <row r="5922" s="160" customFormat="1" x14ac:dyDescent="0.2"/>
    <row r="5923" s="160" customFormat="1" x14ac:dyDescent="0.2"/>
    <row r="5924" s="160" customFormat="1" x14ac:dyDescent="0.2"/>
    <row r="5925" s="160" customFormat="1" x14ac:dyDescent="0.2"/>
    <row r="5926" s="160" customFormat="1" x14ac:dyDescent="0.2"/>
    <row r="5927" s="160" customFormat="1" x14ac:dyDescent="0.2"/>
    <row r="5928" s="160" customFormat="1" x14ac:dyDescent="0.2"/>
    <row r="5929" s="160" customFormat="1" x14ac:dyDescent="0.2"/>
    <row r="5930" s="160" customFormat="1" x14ac:dyDescent="0.2"/>
    <row r="5931" s="160" customFormat="1" x14ac:dyDescent="0.2"/>
    <row r="5932" s="160" customFormat="1" x14ac:dyDescent="0.2"/>
    <row r="5933" s="160" customFormat="1" x14ac:dyDescent="0.2"/>
    <row r="5934" s="160" customFormat="1" x14ac:dyDescent="0.2"/>
    <row r="5935" s="160" customFormat="1" x14ac:dyDescent="0.2"/>
    <row r="5936" s="160" customFormat="1" x14ac:dyDescent="0.2"/>
    <row r="5937" s="160" customFormat="1" x14ac:dyDescent="0.2"/>
    <row r="5938" s="160" customFormat="1" x14ac:dyDescent="0.2"/>
    <row r="5939" s="160" customFormat="1" x14ac:dyDescent="0.2"/>
    <row r="5940" s="160" customFormat="1" x14ac:dyDescent="0.2"/>
    <row r="5941" s="160" customFormat="1" x14ac:dyDescent="0.2"/>
    <row r="5942" s="160" customFormat="1" x14ac:dyDescent="0.2"/>
    <row r="5943" s="160" customFormat="1" x14ac:dyDescent="0.2"/>
    <row r="5944" s="160" customFormat="1" x14ac:dyDescent="0.2"/>
    <row r="5945" s="160" customFormat="1" x14ac:dyDescent="0.2"/>
    <row r="5946" s="160" customFormat="1" x14ac:dyDescent="0.2"/>
    <row r="5947" s="160" customFormat="1" x14ac:dyDescent="0.2"/>
    <row r="5948" s="160" customFormat="1" x14ac:dyDescent="0.2"/>
    <row r="5949" s="160" customFormat="1" x14ac:dyDescent="0.2"/>
    <row r="5950" s="160" customFormat="1" x14ac:dyDescent="0.2"/>
    <row r="5951" s="160" customFormat="1" x14ac:dyDescent="0.2"/>
    <row r="5952" s="160" customFormat="1" x14ac:dyDescent="0.2"/>
    <row r="5953" s="160" customFormat="1" x14ac:dyDescent="0.2"/>
    <row r="5954" s="160" customFormat="1" x14ac:dyDescent="0.2"/>
    <row r="5955" s="160" customFormat="1" x14ac:dyDescent="0.2"/>
    <row r="5956" s="160" customFormat="1" x14ac:dyDescent="0.2"/>
    <row r="5957" s="160" customFormat="1" x14ac:dyDescent="0.2"/>
    <row r="5958" s="160" customFormat="1" x14ac:dyDescent="0.2"/>
    <row r="5959" s="160" customFormat="1" x14ac:dyDescent="0.2"/>
    <row r="5960" s="160" customFormat="1" x14ac:dyDescent="0.2"/>
    <row r="5961" s="160" customFormat="1" x14ac:dyDescent="0.2"/>
    <row r="5962" s="160" customFormat="1" x14ac:dyDescent="0.2"/>
    <row r="5963" s="160" customFormat="1" x14ac:dyDescent="0.2"/>
    <row r="5964" s="160" customFormat="1" x14ac:dyDescent="0.2"/>
    <row r="5965" s="160" customFormat="1" x14ac:dyDescent="0.2"/>
    <row r="5966" s="160" customFormat="1" x14ac:dyDescent="0.2"/>
    <row r="5967" s="160" customFormat="1" x14ac:dyDescent="0.2"/>
    <row r="5968" s="160" customFormat="1" x14ac:dyDescent="0.2"/>
    <row r="5969" s="160" customFormat="1" x14ac:dyDescent="0.2"/>
    <row r="5970" s="160" customFormat="1" x14ac:dyDescent="0.2"/>
    <row r="5971" s="160" customFormat="1" x14ac:dyDescent="0.2"/>
    <row r="5972" s="160" customFormat="1" x14ac:dyDescent="0.2"/>
    <row r="5973" s="160" customFormat="1" x14ac:dyDescent="0.2"/>
    <row r="5974" s="160" customFormat="1" x14ac:dyDescent="0.2"/>
    <row r="5975" s="160" customFormat="1" x14ac:dyDescent="0.2"/>
    <row r="5976" s="160" customFormat="1" x14ac:dyDescent="0.2"/>
    <row r="5977" s="160" customFormat="1" x14ac:dyDescent="0.2"/>
    <row r="5978" s="160" customFormat="1" x14ac:dyDescent="0.2"/>
    <row r="5979" s="160" customFormat="1" x14ac:dyDescent="0.2"/>
    <row r="5980" s="160" customFormat="1" x14ac:dyDescent="0.2"/>
    <row r="5981" s="160" customFormat="1" x14ac:dyDescent="0.2"/>
    <row r="5982" s="160" customFormat="1" x14ac:dyDescent="0.2"/>
    <row r="5983" s="160" customFormat="1" x14ac:dyDescent="0.2"/>
    <row r="5984" s="160" customFormat="1" x14ac:dyDescent="0.2"/>
    <row r="5985" s="160" customFormat="1" x14ac:dyDescent="0.2"/>
    <row r="5986" s="160" customFormat="1" x14ac:dyDescent="0.2"/>
    <row r="5987" s="160" customFormat="1" x14ac:dyDescent="0.2"/>
    <row r="5988" s="160" customFormat="1" x14ac:dyDescent="0.2"/>
    <row r="5989" s="160" customFormat="1" x14ac:dyDescent="0.2"/>
    <row r="5990" s="160" customFormat="1" x14ac:dyDescent="0.2"/>
    <row r="5991" s="160" customFormat="1" x14ac:dyDescent="0.2"/>
    <row r="5992" s="160" customFormat="1" x14ac:dyDescent="0.2"/>
    <row r="5993" s="160" customFormat="1" x14ac:dyDescent="0.2"/>
    <row r="5994" s="160" customFormat="1" x14ac:dyDescent="0.2"/>
    <row r="5995" s="160" customFormat="1" x14ac:dyDescent="0.2"/>
    <row r="5996" s="160" customFormat="1" x14ac:dyDescent="0.2"/>
    <row r="5997" s="160" customFormat="1" x14ac:dyDescent="0.2"/>
    <row r="5998" s="160" customFormat="1" x14ac:dyDescent="0.2"/>
    <row r="5999" s="160" customFormat="1" x14ac:dyDescent="0.2"/>
    <row r="6000" s="160" customFormat="1" x14ac:dyDescent="0.2"/>
    <row r="6001" s="160" customFormat="1" x14ac:dyDescent="0.2"/>
    <row r="6002" s="160" customFormat="1" x14ac:dyDescent="0.2"/>
    <row r="6003" s="160" customFormat="1" x14ac:dyDescent="0.2"/>
    <row r="6004" s="160" customFormat="1" x14ac:dyDescent="0.2"/>
    <row r="6005" s="160" customFormat="1" x14ac:dyDescent="0.2"/>
    <row r="6006" s="160" customFormat="1" x14ac:dyDescent="0.2"/>
    <row r="6007" s="160" customFormat="1" x14ac:dyDescent="0.2"/>
    <row r="6008" s="160" customFormat="1" x14ac:dyDescent="0.2"/>
    <row r="6009" s="160" customFormat="1" x14ac:dyDescent="0.2"/>
    <row r="6010" s="160" customFormat="1" x14ac:dyDescent="0.2"/>
    <row r="6011" s="160" customFormat="1" x14ac:dyDescent="0.2"/>
    <row r="6012" s="160" customFormat="1" x14ac:dyDescent="0.2"/>
    <row r="6013" s="160" customFormat="1" x14ac:dyDescent="0.2"/>
    <row r="6014" s="160" customFormat="1" x14ac:dyDescent="0.2"/>
    <row r="6015" s="160" customFormat="1" x14ac:dyDescent="0.2"/>
    <row r="6016" s="160" customFormat="1" x14ac:dyDescent="0.2"/>
    <row r="6017" s="160" customFormat="1" x14ac:dyDescent="0.2"/>
    <row r="6018" s="160" customFormat="1" x14ac:dyDescent="0.2"/>
    <row r="6019" s="160" customFormat="1" x14ac:dyDescent="0.2"/>
    <row r="6020" s="160" customFormat="1" x14ac:dyDescent="0.2"/>
    <row r="6021" s="160" customFormat="1" x14ac:dyDescent="0.2"/>
    <row r="6022" s="160" customFormat="1" x14ac:dyDescent="0.2"/>
    <row r="6023" s="160" customFormat="1" x14ac:dyDescent="0.2"/>
    <row r="6024" s="160" customFormat="1" x14ac:dyDescent="0.2"/>
    <row r="6025" s="160" customFormat="1" x14ac:dyDescent="0.2"/>
    <row r="6026" s="160" customFormat="1" x14ac:dyDescent="0.2"/>
    <row r="6027" s="160" customFormat="1" x14ac:dyDescent="0.2"/>
    <row r="6028" s="160" customFormat="1" x14ac:dyDescent="0.2"/>
    <row r="6029" s="160" customFormat="1" x14ac:dyDescent="0.2"/>
    <row r="6030" s="160" customFormat="1" x14ac:dyDescent="0.2"/>
    <row r="6031" s="160" customFormat="1" x14ac:dyDescent="0.2"/>
    <row r="6032" s="160" customFormat="1" x14ac:dyDescent="0.2"/>
    <row r="6033" s="160" customFormat="1" x14ac:dyDescent="0.2"/>
    <row r="6034" s="160" customFormat="1" x14ac:dyDescent="0.2"/>
    <row r="6035" s="160" customFormat="1" x14ac:dyDescent="0.2"/>
    <row r="6036" s="160" customFormat="1" x14ac:dyDescent="0.2"/>
    <row r="6037" s="160" customFormat="1" x14ac:dyDescent="0.2"/>
    <row r="6038" s="160" customFormat="1" x14ac:dyDescent="0.2"/>
    <row r="6039" s="160" customFormat="1" x14ac:dyDescent="0.2"/>
    <row r="6040" s="160" customFormat="1" x14ac:dyDescent="0.2"/>
    <row r="6041" s="160" customFormat="1" x14ac:dyDescent="0.2"/>
    <row r="6042" s="160" customFormat="1" x14ac:dyDescent="0.2"/>
    <row r="6043" s="160" customFormat="1" x14ac:dyDescent="0.2"/>
    <row r="6044" s="160" customFormat="1" x14ac:dyDescent="0.2"/>
    <row r="6045" s="160" customFormat="1" x14ac:dyDescent="0.2"/>
    <row r="6046" s="160" customFormat="1" x14ac:dyDescent="0.2"/>
    <row r="6047" s="160" customFormat="1" x14ac:dyDescent="0.2"/>
    <row r="6048" s="160" customFormat="1" x14ac:dyDescent="0.2"/>
    <row r="6049" s="160" customFormat="1" x14ac:dyDescent="0.2"/>
    <row r="6050" s="160" customFormat="1" x14ac:dyDescent="0.2"/>
    <row r="6051" s="160" customFormat="1" x14ac:dyDescent="0.2"/>
    <row r="6052" s="160" customFormat="1" x14ac:dyDescent="0.2"/>
    <row r="6053" s="160" customFormat="1" x14ac:dyDescent="0.2"/>
    <row r="6054" s="160" customFormat="1" x14ac:dyDescent="0.2"/>
    <row r="6055" s="160" customFormat="1" x14ac:dyDescent="0.2"/>
    <row r="6056" s="160" customFormat="1" x14ac:dyDescent="0.2"/>
    <row r="6057" s="160" customFormat="1" x14ac:dyDescent="0.2"/>
    <row r="6058" s="160" customFormat="1" x14ac:dyDescent="0.2"/>
    <row r="6059" s="160" customFormat="1" x14ac:dyDescent="0.2"/>
    <row r="6060" s="160" customFormat="1" x14ac:dyDescent="0.2"/>
    <row r="6061" s="160" customFormat="1" x14ac:dyDescent="0.2"/>
    <row r="6062" s="160" customFormat="1" x14ac:dyDescent="0.2"/>
    <row r="6063" s="160" customFormat="1" x14ac:dyDescent="0.2"/>
    <row r="6064" s="160" customFormat="1" x14ac:dyDescent="0.2"/>
    <row r="6065" s="160" customFormat="1" x14ac:dyDescent="0.2"/>
    <row r="6066" s="160" customFormat="1" x14ac:dyDescent="0.2"/>
    <row r="6067" s="160" customFormat="1" x14ac:dyDescent="0.2"/>
    <row r="6068" s="160" customFormat="1" x14ac:dyDescent="0.2"/>
    <row r="6069" s="160" customFormat="1" x14ac:dyDescent="0.2"/>
    <row r="6070" s="160" customFormat="1" x14ac:dyDescent="0.2"/>
    <row r="6071" s="160" customFormat="1" x14ac:dyDescent="0.2"/>
    <row r="6072" s="160" customFormat="1" x14ac:dyDescent="0.2"/>
    <row r="6073" s="160" customFormat="1" x14ac:dyDescent="0.2"/>
    <row r="6074" s="160" customFormat="1" x14ac:dyDescent="0.2"/>
    <row r="6075" s="160" customFormat="1" x14ac:dyDescent="0.2"/>
    <row r="6076" s="160" customFormat="1" x14ac:dyDescent="0.2"/>
    <row r="6077" s="160" customFormat="1" x14ac:dyDescent="0.2"/>
    <row r="6078" s="160" customFormat="1" x14ac:dyDescent="0.2"/>
    <row r="6079" s="160" customFormat="1" x14ac:dyDescent="0.2"/>
    <row r="6080" s="160" customFormat="1" x14ac:dyDescent="0.2"/>
    <row r="6081" s="160" customFormat="1" x14ac:dyDescent="0.2"/>
    <row r="6082" s="160" customFormat="1" x14ac:dyDescent="0.2"/>
    <row r="6083" s="160" customFormat="1" x14ac:dyDescent="0.2"/>
    <row r="6084" s="160" customFormat="1" x14ac:dyDescent="0.2"/>
    <row r="6085" s="160" customFormat="1" x14ac:dyDescent="0.2"/>
    <row r="6086" s="160" customFormat="1" x14ac:dyDescent="0.2"/>
    <row r="6087" s="160" customFormat="1" x14ac:dyDescent="0.2"/>
    <row r="6088" s="160" customFormat="1" x14ac:dyDescent="0.2"/>
    <row r="6089" s="160" customFormat="1" x14ac:dyDescent="0.2"/>
    <row r="6090" s="160" customFormat="1" x14ac:dyDescent="0.2"/>
    <row r="6091" s="160" customFormat="1" x14ac:dyDescent="0.2"/>
    <row r="6092" s="160" customFormat="1" x14ac:dyDescent="0.2"/>
    <row r="6093" s="160" customFormat="1" x14ac:dyDescent="0.2"/>
    <row r="6094" s="160" customFormat="1" x14ac:dyDescent="0.2"/>
    <row r="6095" s="160" customFormat="1" x14ac:dyDescent="0.2"/>
    <row r="6096" s="160" customFormat="1" x14ac:dyDescent="0.2"/>
    <row r="6097" s="160" customFormat="1" x14ac:dyDescent="0.2"/>
    <row r="6098" s="160" customFormat="1" x14ac:dyDescent="0.2"/>
    <row r="6099" s="160" customFormat="1" x14ac:dyDescent="0.2"/>
    <row r="6100" s="160" customFormat="1" x14ac:dyDescent="0.2"/>
    <row r="6101" s="160" customFormat="1" x14ac:dyDescent="0.2"/>
    <row r="6102" s="160" customFormat="1" x14ac:dyDescent="0.2"/>
    <row r="6103" s="160" customFormat="1" x14ac:dyDescent="0.2"/>
    <row r="6104" s="160" customFormat="1" x14ac:dyDescent="0.2"/>
    <row r="6105" s="160" customFormat="1" x14ac:dyDescent="0.2"/>
    <row r="6106" s="160" customFormat="1" x14ac:dyDescent="0.2"/>
    <row r="6107" s="160" customFormat="1" x14ac:dyDescent="0.2"/>
    <row r="6108" s="160" customFormat="1" x14ac:dyDescent="0.2"/>
    <row r="6109" s="160" customFormat="1" x14ac:dyDescent="0.2"/>
    <row r="6110" s="160" customFormat="1" x14ac:dyDescent="0.2"/>
    <row r="6111" s="160" customFormat="1" x14ac:dyDescent="0.2"/>
    <row r="6112" s="160" customFormat="1" x14ac:dyDescent="0.2"/>
    <row r="6113" s="160" customFormat="1" x14ac:dyDescent="0.2"/>
    <row r="6114" s="160" customFormat="1" x14ac:dyDescent="0.2"/>
    <row r="6115" s="160" customFormat="1" x14ac:dyDescent="0.2"/>
    <row r="6116" s="160" customFormat="1" x14ac:dyDescent="0.2"/>
    <row r="6117" s="160" customFormat="1" x14ac:dyDescent="0.2"/>
    <row r="6118" s="160" customFormat="1" x14ac:dyDescent="0.2"/>
    <row r="6119" s="160" customFormat="1" x14ac:dyDescent="0.2"/>
    <row r="6120" s="160" customFormat="1" x14ac:dyDescent="0.2"/>
    <row r="6121" s="160" customFormat="1" x14ac:dyDescent="0.2"/>
    <row r="6122" s="160" customFormat="1" x14ac:dyDescent="0.2"/>
    <row r="6123" s="160" customFormat="1" x14ac:dyDescent="0.2"/>
    <row r="6124" s="160" customFormat="1" x14ac:dyDescent="0.2"/>
    <row r="6125" s="160" customFormat="1" x14ac:dyDescent="0.2"/>
    <row r="6126" s="160" customFormat="1" x14ac:dyDescent="0.2"/>
    <row r="6127" s="160" customFormat="1" x14ac:dyDescent="0.2"/>
    <row r="6128" s="160" customFormat="1" x14ac:dyDescent="0.2"/>
    <row r="6129" s="160" customFormat="1" x14ac:dyDescent="0.2"/>
    <row r="6130" s="160" customFormat="1" x14ac:dyDescent="0.2"/>
    <row r="6131" s="160" customFormat="1" x14ac:dyDescent="0.2"/>
    <row r="6132" s="160" customFormat="1" x14ac:dyDescent="0.2"/>
    <row r="6133" s="160" customFormat="1" x14ac:dyDescent="0.2"/>
    <row r="6134" s="160" customFormat="1" x14ac:dyDescent="0.2"/>
    <row r="6135" s="160" customFormat="1" x14ac:dyDescent="0.2"/>
    <row r="6136" s="160" customFormat="1" x14ac:dyDescent="0.2"/>
    <row r="6137" s="160" customFormat="1" x14ac:dyDescent="0.2"/>
    <row r="6138" s="160" customFormat="1" x14ac:dyDescent="0.2"/>
    <row r="6139" s="160" customFormat="1" x14ac:dyDescent="0.2"/>
    <row r="6140" s="160" customFormat="1" x14ac:dyDescent="0.2"/>
    <row r="6141" s="160" customFormat="1" x14ac:dyDescent="0.2"/>
    <row r="6142" s="160" customFormat="1" x14ac:dyDescent="0.2"/>
    <row r="6143" s="160" customFormat="1" x14ac:dyDescent="0.2"/>
    <row r="6144" s="160" customFormat="1" x14ac:dyDescent="0.2"/>
    <row r="6145" s="160" customFormat="1" x14ac:dyDescent="0.2"/>
    <row r="6146" s="160" customFormat="1" x14ac:dyDescent="0.2"/>
    <row r="6147" s="160" customFormat="1" x14ac:dyDescent="0.2"/>
    <row r="6148" s="160" customFormat="1" x14ac:dyDescent="0.2"/>
    <row r="6149" s="160" customFormat="1" x14ac:dyDescent="0.2"/>
    <row r="6150" s="160" customFormat="1" x14ac:dyDescent="0.2"/>
    <row r="6151" s="160" customFormat="1" x14ac:dyDescent="0.2"/>
    <row r="6152" s="160" customFormat="1" x14ac:dyDescent="0.2"/>
    <row r="6153" s="160" customFormat="1" x14ac:dyDescent="0.2"/>
    <row r="6154" s="160" customFormat="1" x14ac:dyDescent="0.2"/>
    <row r="6155" s="160" customFormat="1" x14ac:dyDescent="0.2"/>
    <row r="6156" s="160" customFormat="1" x14ac:dyDescent="0.2"/>
    <row r="6157" s="160" customFormat="1" x14ac:dyDescent="0.2"/>
    <row r="6158" s="160" customFormat="1" x14ac:dyDescent="0.2"/>
    <row r="6159" s="160" customFormat="1" x14ac:dyDescent="0.2"/>
    <row r="6160" s="160" customFormat="1" x14ac:dyDescent="0.2"/>
    <row r="6161" s="160" customFormat="1" x14ac:dyDescent="0.2"/>
    <row r="6162" s="160" customFormat="1" x14ac:dyDescent="0.2"/>
    <row r="6163" s="160" customFormat="1" x14ac:dyDescent="0.2"/>
    <row r="6164" s="160" customFormat="1" x14ac:dyDescent="0.2"/>
    <row r="6165" s="160" customFormat="1" x14ac:dyDescent="0.2"/>
    <row r="6166" s="160" customFormat="1" x14ac:dyDescent="0.2"/>
    <row r="6167" s="160" customFormat="1" x14ac:dyDescent="0.2"/>
    <row r="6168" s="160" customFormat="1" x14ac:dyDescent="0.2"/>
    <row r="6169" s="160" customFormat="1" x14ac:dyDescent="0.2"/>
    <row r="6170" s="160" customFormat="1" x14ac:dyDescent="0.2"/>
    <row r="6171" s="160" customFormat="1" x14ac:dyDescent="0.2"/>
    <row r="6172" s="160" customFormat="1" x14ac:dyDescent="0.2"/>
    <row r="6173" s="160" customFormat="1" x14ac:dyDescent="0.2"/>
    <row r="6174" s="160" customFormat="1" x14ac:dyDescent="0.2"/>
    <row r="6175" s="160" customFormat="1" x14ac:dyDescent="0.2"/>
    <row r="6176" s="160" customFormat="1" x14ac:dyDescent="0.2"/>
    <row r="6177" s="160" customFormat="1" x14ac:dyDescent="0.2"/>
    <row r="6178" s="160" customFormat="1" x14ac:dyDescent="0.2"/>
    <row r="6179" s="160" customFormat="1" x14ac:dyDescent="0.2"/>
    <row r="6180" s="160" customFormat="1" x14ac:dyDescent="0.2"/>
    <row r="6181" s="160" customFormat="1" x14ac:dyDescent="0.2"/>
    <row r="6182" s="160" customFormat="1" x14ac:dyDescent="0.2"/>
    <row r="6183" s="160" customFormat="1" x14ac:dyDescent="0.2"/>
    <row r="6184" s="160" customFormat="1" x14ac:dyDescent="0.2"/>
    <row r="6185" s="160" customFormat="1" x14ac:dyDescent="0.2"/>
    <row r="6186" s="160" customFormat="1" x14ac:dyDescent="0.2"/>
    <row r="6187" s="160" customFormat="1" x14ac:dyDescent="0.2"/>
    <row r="6188" s="160" customFormat="1" x14ac:dyDescent="0.2"/>
    <row r="6189" s="160" customFormat="1" x14ac:dyDescent="0.2"/>
    <row r="6190" s="160" customFormat="1" x14ac:dyDescent="0.2"/>
    <row r="6191" s="160" customFormat="1" x14ac:dyDescent="0.2"/>
    <row r="6192" s="160" customFormat="1" x14ac:dyDescent="0.2"/>
    <row r="6193" s="160" customFormat="1" x14ac:dyDescent="0.2"/>
    <row r="6194" s="160" customFormat="1" x14ac:dyDescent="0.2"/>
    <row r="6195" s="160" customFormat="1" x14ac:dyDescent="0.2"/>
    <row r="6196" s="160" customFormat="1" x14ac:dyDescent="0.2"/>
    <row r="6197" s="160" customFormat="1" x14ac:dyDescent="0.2"/>
    <row r="6198" s="160" customFormat="1" x14ac:dyDescent="0.2"/>
    <row r="6199" s="160" customFormat="1" x14ac:dyDescent="0.2"/>
    <row r="6200" s="160" customFormat="1" x14ac:dyDescent="0.2"/>
    <row r="6201" s="160" customFormat="1" x14ac:dyDescent="0.2"/>
    <row r="6202" s="160" customFormat="1" x14ac:dyDescent="0.2"/>
    <row r="6203" s="160" customFormat="1" x14ac:dyDescent="0.2"/>
    <row r="6204" s="160" customFormat="1" x14ac:dyDescent="0.2"/>
    <row r="6205" s="160" customFormat="1" x14ac:dyDescent="0.2"/>
    <row r="6206" s="160" customFormat="1" x14ac:dyDescent="0.2"/>
    <row r="6207" s="160" customFormat="1" x14ac:dyDescent="0.2"/>
    <row r="6208" s="160" customFormat="1" x14ac:dyDescent="0.2"/>
    <row r="6209" s="160" customFormat="1" x14ac:dyDescent="0.2"/>
    <row r="6210" s="160" customFormat="1" x14ac:dyDescent="0.2"/>
    <row r="6211" s="160" customFormat="1" x14ac:dyDescent="0.2"/>
    <row r="6212" s="160" customFormat="1" x14ac:dyDescent="0.2"/>
    <row r="6213" s="160" customFormat="1" x14ac:dyDescent="0.2"/>
    <row r="6214" s="160" customFormat="1" x14ac:dyDescent="0.2"/>
    <row r="6215" s="160" customFormat="1" x14ac:dyDescent="0.2"/>
    <row r="6216" s="160" customFormat="1" x14ac:dyDescent="0.2"/>
    <row r="6217" s="160" customFormat="1" x14ac:dyDescent="0.2"/>
    <row r="6218" s="160" customFormat="1" x14ac:dyDescent="0.2"/>
    <row r="6219" s="160" customFormat="1" x14ac:dyDescent="0.2"/>
    <row r="6220" s="160" customFormat="1" x14ac:dyDescent="0.2"/>
    <row r="6221" s="160" customFormat="1" x14ac:dyDescent="0.2"/>
    <row r="6222" s="160" customFormat="1" x14ac:dyDescent="0.2"/>
    <row r="6223" s="160" customFormat="1" x14ac:dyDescent="0.2"/>
    <row r="6224" s="160" customFormat="1" x14ac:dyDescent="0.2"/>
    <row r="6225" s="160" customFormat="1" x14ac:dyDescent="0.2"/>
    <row r="6226" s="160" customFormat="1" x14ac:dyDescent="0.2"/>
    <row r="6227" s="160" customFormat="1" x14ac:dyDescent="0.2"/>
    <row r="6228" s="160" customFormat="1" x14ac:dyDescent="0.2"/>
    <row r="6229" s="160" customFormat="1" x14ac:dyDescent="0.2"/>
    <row r="6230" s="160" customFormat="1" x14ac:dyDescent="0.2"/>
    <row r="6231" s="160" customFormat="1" x14ac:dyDescent="0.2"/>
    <row r="6232" s="160" customFormat="1" x14ac:dyDescent="0.2"/>
    <row r="6233" s="160" customFormat="1" x14ac:dyDescent="0.2"/>
    <row r="6234" s="160" customFormat="1" x14ac:dyDescent="0.2"/>
    <row r="6235" s="160" customFormat="1" x14ac:dyDescent="0.2"/>
    <row r="6236" s="160" customFormat="1" x14ac:dyDescent="0.2"/>
    <row r="6237" s="160" customFormat="1" x14ac:dyDescent="0.2"/>
    <row r="6238" s="160" customFormat="1" x14ac:dyDescent="0.2"/>
    <row r="6239" s="160" customFormat="1" x14ac:dyDescent="0.2"/>
    <row r="6240" s="160" customFormat="1" x14ac:dyDescent="0.2"/>
    <row r="6241" s="160" customFormat="1" x14ac:dyDescent="0.2"/>
    <row r="6242" s="160" customFormat="1" x14ac:dyDescent="0.2"/>
    <row r="6243" s="160" customFormat="1" x14ac:dyDescent="0.2"/>
    <row r="6244" s="160" customFormat="1" x14ac:dyDescent="0.2"/>
    <row r="6245" s="160" customFormat="1" x14ac:dyDescent="0.2"/>
    <row r="6246" s="160" customFormat="1" x14ac:dyDescent="0.2"/>
    <row r="6247" s="160" customFormat="1" x14ac:dyDescent="0.2"/>
    <row r="6248" s="160" customFormat="1" x14ac:dyDescent="0.2"/>
    <row r="6249" s="160" customFormat="1" x14ac:dyDescent="0.2"/>
    <row r="6250" s="160" customFormat="1" x14ac:dyDescent="0.2"/>
    <row r="6251" s="160" customFormat="1" x14ac:dyDescent="0.2"/>
    <row r="6252" s="160" customFormat="1" x14ac:dyDescent="0.2"/>
    <row r="6253" s="160" customFormat="1" x14ac:dyDescent="0.2"/>
    <row r="6254" s="160" customFormat="1" x14ac:dyDescent="0.2"/>
    <row r="6255" s="160" customFormat="1" x14ac:dyDescent="0.2"/>
    <row r="6256" s="160" customFormat="1" x14ac:dyDescent="0.2"/>
    <row r="6257" s="160" customFormat="1" x14ac:dyDescent="0.2"/>
    <row r="6258" s="160" customFormat="1" x14ac:dyDescent="0.2"/>
    <row r="6259" s="160" customFormat="1" x14ac:dyDescent="0.2"/>
    <row r="6260" s="160" customFormat="1" x14ac:dyDescent="0.2"/>
    <row r="6261" s="160" customFormat="1" x14ac:dyDescent="0.2"/>
    <row r="6262" s="160" customFormat="1" x14ac:dyDescent="0.2"/>
    <row r="6263" s="160" customFormat="1" x14ac:dyDescent="0.2"/>
    <row r="6264" s="160" customFormat="1" x14ac:dyDescent="0.2"/>
    <row r="6265" s="160" customFormat="1" x14ac:dyDescent="0.2"/>
    <row r="6266" s="160" customFormat="1" x14ac:dyDescent="0.2"/>
    <row r="6267" s="160" customFormat="1" x14ac:dyDescent="0.2"/>
    <row r="6268" s="160" customFormat="1" x14ac:dyDescent="0.2"/>
    <row r="6269" s="160" customFormat="1" x14ac:dyDescent="0.2"/>
    <row r="6270" s="160" customFormat="1" x14ac:dyDescent="0.2"/>
    <row r="6271" s="160" customFormat="1" x14ac:dyDescent="0.2"/>
    <row r="6272" s="160" customFormat="1" x14ac:dyDescent="0.2"/>
    <row r="6273" s="160" customFormat="1" x14ac:dyDescent="0.2"/>
    <row r="6274" s="160" customFormat="1" x14ac:dyDescent="0.2"/>
    <row r="6275" s="160" customFormat="1" x14ac:dyDescent="0.2"/>
    <row r="6276" s="160" customFormat="1" x14ac:dyDescent="0.2"/>
    <row r="6277" s="160" customFormat="1" x14ac:dyDescent="0.2"/>
    <row r="6278" s="160" customFormat="1" x14ac:dyDescent="0.2"/>
    <row r="6279" s="160" customFormat="1" x14ac:dyDescent="0.2"/>
    <row r="6280" s="160" customFormat="1" x14ac:dyDescent="0.2"/>
    <row r="6281" s="160" customFormat="1" x14ac:dyDescent="0.2"/>
    <row r="6282" s="160" customFormat="1" x14ac:dyDescent="0.2"/>
    <row r="6283" s="160" customFormat="1" x14ac:dyDescent="0.2"/>
    <row r="6284" s="160" customFormat="1" x14ac:dyDescent="0.2"/>
    <row r="6285" s="160" customFormat="1" x14ac:dyDescent="0.2"/>
    <row r="6286" s="160" customFormat="1" x14ac:dyDescent="0.2"/>
    <row r="6287" s="160" customFormat="1" x14ac:dyDescent="0.2"/>
    <row r="6288" s="160" customFormat="1" x14ac:dyDescent="0.2"/>
    <row r="6289" s="160" customFormat="1" x14ac:dyDescent="0.2"/>
    <row r="6290" s="160" customFormat="1" x14ac:dyDescent="0.2"/>
    <row r="6291" s="160" customFormat="1" x14ac:dyDescent="0.2"/>
    <row r="6292" s="160" customFormat="1" x14ac:dyDescent="0.2"/>
    <row r="6293" s="160" customFormat="1" x14ac:dyDescent="0.2"/>
    <row r="6294" s="160" customFormat="1" x14ac:dyDescent="0.2"/>
    <row r="6295" s="160" customFormat="1" x14ac:dyDescent="0.2"/>
    <row r="6296" s="160" customFormat="1" x14ac:dyDescent="0.2"/>
    <row r="6297" s="160" customFormat="1" x14ac:dyDescent="0.2"/>
    <row r="6298" s="160" customFormat="1" x14ac:dyDescent="0.2"/>
    <row r="6299" s="160" customFormat="1" x14ac:dyDescent="0.2"/>
    <row r="6300" s="160" customFormat="1" x14ac:dyDescent="0.2"/>
    <row r="6301" s="160" customFormat="1" x14ac:dyDescent="0.2"/>
    <row r="6302" s="160" customFormat="1" x14ac:dyDescent="0.2"/>
    <row r="6303" s="160" customFormat="1" x14ac:dyDescent="0.2"/>
    <row r="6304" s="160" customFormat="1" x14ac:dyDescent="0.2"/>
    <row r="6305" s="160" customFormat="1" x14ac:dyDescent="0.2"/>
    <row r="6306" s="160" customFormat="1" x14ac:dyDescent="0.2"/>
    <row r="6307" s="160" customFormat="1" x14ac:dyDescent="0.2"/>
    <row r="6308" s="160" customFormat="1" x14ac:dyDescent="0.2"/>
    <row r="6309" s="160" customFormat="1" x14ac:dyDescent="0.2"/>
    <row r="6310" s="160" customFormat="1" x14ac:dyDescent="0.2"/>
    <row r="6311" s="160" customFormat="1" x14ac:dyDescent="0.2"/>
    <row r="6312" s="160" customFormat="1" x14ac:dyDescent="0.2"/>
    <row r="6313" s="160" customFormat="1" x14ac:dyDescent="0.2"/>
    <row r="6314" s="160" customFormat="1" x14ac:dyDescent="0.2"/>
    <row r="6315" s="160" customFormat="1" x14ac:dyDescent="0.2"/>
    <row r="6316" s="160" customFormat="1" x14ac:dyDescent="0.2"/>
    <row r="6317" s="160" customFormat="1" x14ac:dyDescent="0.2"/>
    <row r="6318" s="160" customFormat="1" x14ac:dyDescent="0.2"/>
    <row r="6319" s="160" customFormat="1" x14ac:dyDescent="0.2"/>
    <row r="6320" s="160" customFormat="1" x14ac:dyDescent="0.2"/>
    <row r="6321" s="160" customFormat="1" x14ac:dyDescent="0.2"/>
    <row r="6322" s="160" customFormat="1" x14ac:dyDescent="0.2"/>
    <row r="6323" s="160" customFormat="1" x14ac:dyDescent="0.2"/>
    <row r="6324" s="160" customFormat="1" x14ac:dyDescent="0.2"/>
    <row r="6325" s="160" customFormat="1" x14ac:dyDescent="0.2"/>
    <row r="6326" s="160" customFormat="1" x14ac:dyDescent="0.2"/>
    <row r="6327" s="160" customFormat="1" x14ac:dyDescent="0.2"/>
    <row r="6328" s="160" customFormat="1" x14ac:dyDescent="0.2"/>
    <row r="6329" s="160" customFormat="1" x14ac:dyDescent="0.2"/>
    <row r="6330" s="160" customFormat="1" x14ac:dyDescent="0.2"/>
    <row r="6331" s="160" customFormat="1" x14ac:dyDescent="0.2"/>
    <row r="6332" s="160" customFormat="1" x14ac:dyDescent="0.2"/>
    <row r="6333" s="160" customFormat="1" x14ac:dyDescent="0.2"/>
    <row r="6334" s="160" customFormat="1" x14ac:dyDescent="0.2"/>
    <row r="6335" s="160" customFormat="1" x14ac:dyDescent="0.2"/>
    <row r="6336" s="160" customFormat="1" x14ac:dyDescent="0.2"/>
    <row r="6337" s="160" customFormat="1" x14ac:dyDescent="0.2"/>
    <row r="6338" s="160" customFormat="1" x14ac:dyDescent="0.2"/>
    <row r="6339" s="160" customFormat="1" x14ac:dyDescent="0.2"/>
    <row r="6340" s="160" customFormat="1" x14ac:dyDescent="0.2"/>
    <row r="6341" s="160" customFormat="1" x14ac:dyDescent="0.2"/>
    <row r="6342" s="160" customFormat="1" x14ac:dyDescent="0.2"/>
    <row r="6343" s="160" customFormat="1" x14ac:dyDescent="0.2"/>
    <row r="6344" s="160" customFormat="1" x14ac:dyDescent="0.2"/>
    <row r="6345" s="160" customFormat="1" x14ac:dyDescent="0.2"/>
    <row r="6346" s="160" customFormat="1" x14ac:dyDescent="0.2"/>
    <row r="6347" s="160" customFormat="1" x14ac:dyDescent="0.2"/>
    <row r="6348" s="160" customFormat="1" x14ac:dyDescent="0.2"/>
    <row r="6349" s="160" customFormat="1" x14ac:dyDescent="0.2"/>
    <row r="6350" s="160" customFormat="1" x14ac:dyDescent="0.2"/>
    <row r="6351" s="160" customFormat="1" x14ac:dyDescent="0.2"/>
    <row r="6352" s="160" customFormat="1" x14ac:dyDescent="0.2"/>
    <row r="6353" s="160" customFormat="1" x14ac:dyDescent="0.2"/>
    <row r="6354" s="160" customFormat="1" x14ac:dyDescent="0.2"/>
    <row r="6355" s="160" customFormat="1" x14ac:dyDescent="0.2"/>
    <row r="6356" s="160" customFormat="1" x14ac:dyDescent="0.2"/>
    <row r="6357" s="160" customFormat="1" x14ac:dyDescent="0.2"/>
    <row r="6358" s="160" customFormat="1" x14ac:dyDescent="0.2"/>
    <row r="6359" s="160" customFormat="1" x14ac:dyDescent="0.2"/>
    <row r="6360" s="160" customFormat="1" x14ac:dyDescent="0.2"/>
    <row r="6361" s="160" customFormat="1" x14ac:dyDescent="0.2"/>
    <row r="6362" s="160" customFormat="1" x14ac:dyDescent="0.2"/>
    <row r="6363" s="160" customFormat="1" x14ac:dyDescent="0.2"/>
    <row r="6364" s="160" customFormat="1" x14ac:dyDescent="0.2"/>
    <row r="6365" s="160" customFormat="1" x14ac:dyDescent="0.2"/>
    <row r="6366" s="160" customFormat="1" x14ac:dyDescent="0.2"/>
    <row r="6367" s="160" customFormat="1" x14ac:dyDescent="0.2"/>
    <row r="6368" s="160" customFormat="1" x14ac:dyDescent="0.2"/>
    <row r="6369" s="160" customFormat="1" x14ac:dyDescent="0.2"/>
    <row r="6370" s="160" customFormat="1" x14ac:dyDescent="0.2"/>
    <row r="6371" s="160" customFormat="1" x14ac:dyDescent="0.2"/>
    <row r="6372" s="160" customFormat="1" x14ac:dyDescent="0.2"/>
    <row r="6373" s="160" customFormat="1" x14ac:dyDescent="0.2"/>
    <row r="6374" s="160" customFormat="1" x14ac:dyDescent="0.2"/>
    <row r="6375" s="160" customFormat="1" x14ac:dyDescent="0.2"/>
    <row r="6376" s="160" customFormat="1" x14ac:dyDescent="0.2"/>
    <row r="6377" s="160" customFormat="1" x14ac:dyDescent="0.2"/>
    <row r="6378" s="160" customFormat="1" x14ac:dyDescent="0.2"/>
    <row r="6379" s="160" customFormat="1" x14ac:dyDescent="0.2"/>
    <row r="6380" s="160" customFormat="1" x14ac:dyDescent="0.2"/>
    <row r="6381" s="160" customFormat="1" x14ac:dyDescent="0.2"/>
    <row r="6382" s="160" customFormat="1" x14ac:dyDescent="0.2"/>
    <row r="6383" s="160" customFormat="1" x14ac:dyDescent="0.2"/>
    <row r="6384" s="160" customFormat="1" x14ac:dyDescent="0.2"/>
    <row r="6385" s="160" customFormat="1" x14ac:dyDescent="0.2"/>
    <row r="6386" s="160" customFormat="1" x14ac:dyDescent="0.2"/>
    <row r="6387" s="160" customFormat="1" x14ac:dyDescent="0.2"/>
    <row r="6388" s="160" customFormat="1" x14ac:dyDescent="0.2"/>
    <row r="6389" s="160" customFormat="1" x14ac:dyDescent="0.2"/>
    <row r="6390" s="160" customFormat="1" x14ac:dyDescent="0.2"/>
    <row r="6391" s="160" customFormat="1" x14ac:dyDescent="0.2"/>
    <row r="6392" s="160" customFormat="1" x14ac:dyDescent="0.2"/>
    <row r="6393" s="160" customFormat="1" x14ac:dyDescent="0.2"/>
    <row r="6394" s="160" customFormat="1" x14ac:dyDescent="0.2"/>
    <row r="6395" s="160" customFormat="1" x14ac:dyDescent="0.2"/>
    <row r="6396" s="160" customFormat="1" x14ac:dyDescent="0.2"/>
    <row r="6397" s="160" customFormat="1" x14ac:dyDescent="0.2"/>
    <row r="6398" s="160" customFormat="1" x14ac:dyDescent="0.2"/>
    <row r="6399" s="160" customFormat="1" x14ac:dyDescent="0.2"/>
    <row r="6400" s="160" customFormat="1" x14ac:dyDescent="0.2"/>
    <row r="6401" s="160" customFormat="1" x14ac:dyDescent="0.2"/>
    <row r="6402" s="160" customFormat="1" x14ac:dyDescent="0.2"/>
    <row r="6403" s="160" customFormat="1" x14ac:dyDescent="0.2"/>
    <row r="6404" s="160" customFormat="1" x14ac:dyDescent="0.2"/>
    <row r="6405" s="160" customFormat="1" x14ac:dyDescent="0.2"/>
    <row r="6406" s="160" customFormat="1" x14ac:dyDescent="0.2"/>
    <row r="6407" s="160" customFormat="1" x14ac:dyDescent="0.2"/>
    <row r="6408" s="160" customFormat="1" x14ac:dyDescent="0.2"/>
    <row r="6409" s="160" customFormat="1" x14ac:dyDescent="0.2"/>
    <row r="6410" s="160" customFormat="1" x14ac:dyDescent="0.2"/>
    <row r="6411" s="160" customFormat="1" x14ac:dyDescent="0.2"/>
    <row r="6412" s="160" customFormat="1" x14ac:dyDescent="0.2"/>
    <row r="6413" s="160" customFormat="1" x14ac:dyDescent="0.2"/>
    <row r="6414" s="160" customFormat="1" x14ac:dyDescent="0.2"/>
    <row r="6415" s="160" customFormat="1" x14ac:dyDescent="0.2"/>
    <row r="6416" s="160" customFormat="1" x14ac:dyDescent="0.2"/>
    <row r="6417" s="160" customFormat="1" x14ac:dyDescent="0.2"/>
    <row r="6418" s="160" customFormat="1" x14ac:dyDescent="0.2"/>
    <row r="6419" s="160" customFormat="1" x14ac:dyDescent="0.2"/>
    <row r="6420" s="160" customFormat="1" x14ac:dyDescent="0.2"/>
    <row r="6421" s="160" customFormat="1" x14ac:dyDescent="0.2"/>
    <row r="6422" s="160" customFormat="1" x14ac:dyDescent="0.2"/>
    <row r="6423" s="160" customFormat="1" x14ac:dyDescent="0.2"/>
    <row r="6424" s="160" customFormat="1" x14ac:dyDescent="0.2"/>
    <row r="6425" s="160" customFormat="1" x14ac:dyDescent="0.2"/>
    <row r="6426" s="160" customFormat="1" x14ac:dyDescent="0.2"/>
    <row r="6427" s="160" customFormat="1" x14ac:dyDescent="0.2"/>
    <row r="6428" s="160" customFormat="1" x14ac:dyDescent="0.2"/>
    <row r="6429" s="160" customFormat="1" x14ac:dyDescent="0.2"/>
    <row r="6430" s="160" customFormat="1" x14ac:dyDescent="0.2"/>
    <row r="6431" s="160" customFormat="1" x14ac:dyDescent="0.2"/>
    <row r="6432" s="160" customFormat="1" x14ac:dyDescent="0.2"/>
    <row r="6433" s="160" customFormat="1" x14ac:dyDescent="0.2"/>
    <row r="6434" s="160" customFormat="1" x14ac:dyDescent="0.2"/>
    <row r="6435" s="160" customFormat="1" x14ac:dyDescent="0.2"/>
    <row r="6436" s="160" customFormat="1" x14ac:dyDescent="0.2"/>
    <row r="6437" s="160" customFormat="1" x14ac:dyDescent="0.2"/>
    <row r="6438" s="160" customFormat="1" x14ac:dyDescent="0.2"/>
    <row r="6439" s="160" customFormat="1" x14ac:dyDescent="0.2"/>
    <row r="6440" s="160" customFormat="1" x14ac:dyDescent="0.2"/>
    <row r="6441" s="160" customFormat="1" x14ac:dyDescent="0.2"/>
    <row r="6442" s="160" customFormat="1" x14ac:dyDescent="0.2"/>
    <row r="6443" s="160" customFormat="1" x14ac:dyDescent="0.2"/>
    <row r="6444" s="160" customFormat="1" x14ac:dyDescent="0.2"/>
    <row r="6445" s="160" customFormat="1" x14ac:dyDescent="0.2"/>
    <row r="6446" s="160" customFormat="1" x14ac:dyDescent="0.2"/>
    <row r="6447" s="160" customFormat="1" x14ac:dyDescent="0.2"/>
    <row r="6448" s="160" customFormat="1" x14ac:dyDescent="0.2"/>
    <row r="6449" s="160" customFormat="1" x14ac:dyDescent="0.2"/>
    <row r="6450" s="160" customFormat="1" x14ac:dyDescent="0.2"/>
    <row r="6451" s="160" customFormat="1" x14ac:dyDescent="0.2"/>
    <row r="6452" s="160" customFormat="1" x14ac:dyDescent="0.2"/>
    <row r="6453" s="160" customFormat="1" x14ac:dyDescent="0.2"/>
    <row r="6454" s="160" customFormat="1" x14ac:dyDescent="0.2"/>
    <row r="6455" s="160" customFormat="1" x14ac:dyDescent="0.2"/>
    <row r="6456" s="160" customFormat="1" x14ac:dyDescent="0.2"/>
    <row r="6457" s="160" customFormat="1" x14ac:dyDescent="0.2"/>
    <row r="6458" s="160" customFormat="1" x14ac:dyDescent="0.2"/>
    <row r="6459" s="160" customFormat="1" x14ac:dyDescent="0.2"/>
    <row r="6460" s="160" customFormat="1" x14ac:dyDescent="0.2"/>
    <row r="6461" s="160" customFormat="1" x14ac:dyDescent="0.2"/>
    <row r="6462" s="160" customFormat="1" x14ac:dyDescent="0.2"/>
    <row r="6463" s="160" customFormat="1" x14ac:dyDescent="0.2"/>
    <row r="6464" s="160" customFormat="1" x14ac:dyDescent="0.2"/>
    <row r="6465" s="160" customFormat="1" x14ac:dyDescent="0.2"/>
    <row r="6466" s="160" customFormat="1" x14ac:dyDescent="0.2"/>
    <row r="6467" s="160" customFormat="1" x14ac:dyDescent="0.2"/>
    <row r="6468" s="160" customFormat="1" x14ac:dyDescent="0.2"/>
    <row r="6469" s="160" customFormat="1" x14ac:dyDescent="0.2"/>
    <row r="6470" s="160" customFormat="1" x14ac:dyDescent="0.2"/>
    <row r="6471" s="160" customFormat="1" x14ac:dyDescent="0.2"/>
    <row r="6472" s="160" customFormat="1" x14ac:dyDescent="0.2"/>
    <row r="6473" s="160" customFormat="1" x14ac:dyDescent="0.2"/>
    <row r="6474" s="160" customFormat="1" x14ac:dyDescent="0.2"/>
    <row r="6475" s="160" customFormat="1" x14ac:dyDescent="0.2"/>
    <row r="6476" s="160" customFormat="1" x14ac:dyDescent="0.2"/>
    <row r="6477" s="160" customFormat="1" x14ac:dyDescent="0.2"/>
    <row r="6478" s="160" customFormat="1" x14ac:dyDescent="0.2"/>
    <row r="6479" s="160" customFormat="1" x14ac:dyDescent="0.2"/>
    <row r="6480" s="160" customFormat="1" x14ac:dyDescent="0.2"/>
    <row r="6481" s="160" customFormat="1" x14ac:dyDescent="0.2"/>
    <row r="6482" s="160" customFormat="1" x14ac:dyDescent="0.2"/>
    <row r="6483" s="160" customFormat="1" x14ac:dyDescent="0.2"/>
    <row r="6484" s="160" customFormat="1" x14ac:dyDescent="0.2"/>
    <row r="6485" s="160" customFormat="1" x14ac:dyDescent="0.2"/>
    <row r="6486" s="160" customFormat="1" x14ac:dyDescent="0.2"/>
    <row r="6487" s="160" customFormat="1" x14ac:dyDescent="0.2"/>
    <row r="6488" s="160" customFormat="1" x14ac:dyDescent="0.2"/>
    <row r="6489" s="160" customFormat="1" x14ac:dyDescent="0.2"/>
    <row r="6490" s="160" customFormat="1" x14ac:dyDescent="0.2"/>
    <row r="6491" s="160" customFormat="1" x14ac:dyDescent="0.2"/>
    <row r="6492" s="160" customFormat="1" x14ac:dyDescent="0.2"/>
    <row r="6493" s="160" customFormat="1" x14ac:dyDescent="0.2"/>
    <row r="6494" s="160" customFormat="1" x14ac:dyDescent="0.2"/>
    <row r="6495" s="160" customFormat="1" x14ac:dyDescent="0.2"/>
    <row r="6496" s="160" customFormat="1" x14ac:dyDescent="0.2"/>
    <row r="6497" s="160" customFormat="1" x14ac:dyDescent="0.2"/>
    <row r="6498" s="160" customFormat="1" x14ac:dyDescent="0.2"/>
    <row r="6499" s="160" customFormat="1" x14ac:dyDescent="0.2"/>
    <row r="6500" s="160" customFormat="1" x14ac:dyDescent="0.2"/>
    <row r="6501" s="160" customFormat="1" x14ac:dyDescent="0.2"/>
    <row r="6502" s="160" customFormat="1" x14ac:dyDescent="0.2"/>
    <row r="6503" s="160" customFormat="1" x14ac:dyDescent="0.2"/>
    <row r="6504" s="160" customFormat="1" x14ac:dyDescent="0.2"/>
    <row r="6505" s="160" customFormat="1" x14ac:dyDescent="0.2"/>
    <row r="6506" s="160" customFormat="1" x14ac:dyDescent="0.2"/>
    <row r="6507" s="160" customFormat="1" x14ac:dyDescent="0.2"/>
    <row r="6508" s="160" customFormat="1" x14ac:dyDescent="0.2"/>
    <row r="6509" s="160" customFormat="1" x14ac:dyDescent="0.2"/>
    <row r="6510" s="160" customFormat="1" x14ac:dyDescent="0.2"/>
    <row r="6511" s="160" customFormat="1" x14ac:dyDescent="0.2"/>
    <row r="6512" s="160" customFormat="1" x14ac:dyDescent="0.2"/>
    <row r="6513" s="160" customFormat="1" x14ac:dyDescent="0.2"/>
    <row r="6514" s="160" customFormat="1" x14ac:dyDescent="0.2"/>
    <row r="6515" s="160" customFormat="1" x14ac:dyDescent="0.2"/>
    <row r="6516" s="160" customFormat="1" x14ac:dyDescent="0.2"/>
    <row r="6517" s="160" customFormat="1" x14ac:dyDescent="0.2"/>
    <row r="6518" s="160" customFormat="1" x14ac:dyDescent="0.2"/>
    <row r="6519" s="160" customFormat="1" x14ac:dyDescent="0.2"/>
    <row r="6520" s="160" customFormat="1" x14ac:dyDescent="0.2"/>
    <row r="6521" s="160" customFormat="1" x14ac:dyDescent="0.2"/>
    <row r="6522" s="160" customFormat="1" x14ac:dyDescent="0.2"/>
    <row r="6523" s="160" customFormat="1" x14ac:dyDescent="0.2"/>
    <row r="6524" s="160" customFormat="1" x14ac:dyDescent="0.2"/>
    <row r="6525" s="160" customFormat="1" x14ac:dyDescent="0.2"/>
    <row r="6526" s="160" customFormat="1" x14ac:dyDescent="0.2"/>
    <row r="6527" s="160" customFormat="1" x14ac:dyDescent="0.2"/>
    <row r="6528" s="160" customFormat="1" x14ac:dyDescent="0.2"/>
    <row r="6529" s="160" customFormat="1" x14ac:dyDescent="0.2"/>
    <row r="6530" s="160" customFormat="1" x14ac:dyDescent="0.2"/>
    <row r="6531" s="160" customFormat="1" x14ac:dyDescent="0.2"/>
    <row r="6532" s="160" customFormat="1" x14ac:dyDescent="0.2"/>
    <row r="6533" s="160" customFormat="1" x14ac:dyDescent="0.2"/>
    <row r="6534" s="160" customFormat="1" x14ac:dyDescent="0.2"/>
    <row r="6535" s="160" customFormat="1" x14ac:dyDescent="0.2"/>
    <row r="6536" s="160" customFormat="1" x14ac:dyDescent="0.2"/>
    <row r="6537" s="160" customFormat="1" x14ac:dyDescent="0.2"/>
    <row r="6538" s="160" customFormat="1" x14ac:dyDescent="0.2"/>
    <row r="6539" s="160" customFormat="1" x14ac:dyDescent="0.2"/>
    <row r="6540" s="160" customFormat="1" x14ac:dyDescent="0.2"/>
    <row r="6541" s="160" customFormat="1" x14ac:dyDescent="0.2"/>
    <row r="6542" s="160" customFormat="1" x14ac:dyDescent="0.2"/>
    <row r="6543" s="160" customFormat="1" x14ac:dyDescent="0.2"/>
    <row r="6544" s="160" customFormat="1" x14ac:dyDescent="0.2"/>
    <row r="6545" s="160" customFormat="1" x14ac:dyDescent="0.2"/>
    <row r="6546" s="160" customFormat="1" x14ac:dyDescent="0.2"/>
    <row r="6547" s="160" customFormat="1" x14ac:dyDescent="0.2"/>
    <row r="6548" s="160" customFormat="1" x14ac:dyDescent="0.2"/>
    <row r="6549" s="160" customFormat="1" x14ac:dyDescent="0.2"/>
    <row r="6550" s="160" customFormat="1" x14ac:dyDescent="0.2"/>
    <row r="6551" s="160" customFormat="1" x14ac:dyDescent="0.2"/>
    <row r="6552" s="160" customFormat="1" x14ac:dyDescent="0.2"/>
    <row r="6553" s="160" customFormat="1" x14ac:dyDescent="0.2"/>
    <row r="6554" s="160" customFormat="1" x14ac:dyDescent="0.2"/>
    <row r="6555" s="160" customFormat="1" x14ac:dyDescent="0.2"/>
    <row r="6556" s="160" customFormat="1" x14ac:dyDescent="0.2"/>
    <row r="6557" s="160" customFormat="1" x14ac:dyDescent="0.2"/>
    <row r="6558" s="160" customFormat="1" x14ac:dyDescent="0.2"/>
    <row r="6559" s="160" customFormat="1" x14ac:dyDescent="0.2"/>
    <row r="6560" s="160" customFormat="1" x14ac:dyDescent="0.2"/>
    <row r="6561" s="160" customFormat="1" x14ac:dyDescent="0.2"/>
    <row r="6562" s="160" customFormat="1" x14ac:dyDescent="0.2"/>
    <row r="6563" s="160" customFormat="1" x14ac:dyDescent="0.2"/>
    <row r="6564" s="160" customFormat="1" x14ac:dyDescent="0.2"/>
    <row r="6565" s="160" customFormat="1" x14ac:dyDescent="0.2"/>
    <row r="6566" s="160" customFormat="1" x14ac:dyDescent="0.2"/>
    <row r="6567" s="160" customFormat="1" x14ac:dyDescent="0.2"/>
    <row r="6568" s="160" customFormat="1" x14ac:dyDescent="0.2"/>
    <row r="6569" s="160" customFormat="1" x14ac:dyDescent="0.2"/>
    <row r="6570" s="160" customFormat="1" x14ac:dyDescent="0.2"/>
    <row r="6571" s="160" customFormat="1" x14ac:dyDescent="0.2"/>
    <row r="6572" s="160" customFormat="1" x14ac:dyDescent="0.2"/>
    <row r="6573" s="160" customFormat="1" x14ac:dyDescent="0.2"/>
    <row r="6574" s="160" customFormat="1" x14ac:dyDescent="0.2"/>
    <row r="6575" s="160" customFormat="1" x14ac:dyDescent="0.2"/>
    <row r="6576" s="160" customFormat="1" x14ac:dyDescent="0.2"/>
    <row r="6577" s="160" customFormat="1" x14ac:dyDescent="0.2"/>
    <row r="6578" s="160" customFormat="1" x14ac:dyDescent="0.2"/>
    <row r="6579" s="160" customFormat="1" x14ac:dyDescent="0.2"/>
    <row r="6580" s="160" customFormat="1" x14ac:dyDescent="0.2"/>
    <row r="6581" s="160" customFormat="1" x14ac:dyDescent="0.2"/>
    <row r="6582" s="160" customFormat="1" x14ac:dyDescent="0.2"/>
    <row r="6583" s="160" customFormat="1" x14ac:dyDescent="0.2"/>
    <row r="6584" s="160" customFormat="1" x14ac:dyDescent="0.2"/>
    <row r="6585" s="160" customFormat="1" x14ac:dyDescent="0.2"/>
    <row r="6586" s="160" customFormat="1" x14ac:dyDescent="0.2"/>
    <row r="6587" s="160" customFormat="1" x14ac:dyDescent="0.2"/>
    <row r="6588" s="160" customFormat="1" x14ac:dyDescent="0.2"/>
    <row r="6589" s="160" customFormat="1" x14ac:dyDescent="0.2"/>
    <row r="6590" s="160" customFormat="1" x14ac:dyDescent="0.2"/>
    <row r="6591" s="160" customFormat="1" x14ac:dyDescent="0.2"/>
    <row r="6592" s="160" customFormat="1" x14ac:dyDescent="0.2"/>
    <row r="6593" s="160" customFormat="1" x14ac:dyDescent="0.2"/>
    <row r="6594" s="160" customFormat="1" x14ac:dyDescent="0.2"/>
    <row r="6595" s="160" customFormat="1" x14ac:dyDescent="0.2"/>
    <row r="6596" s="160" customFormat="1" x14ac:dyDescent="0.2"/>
    <row r="6597" s="160" customFormat="1" x14ac:dyDescent="0.2"/>
    <row r="6598" s="160" customFormat="1" x14ac:dyDescent="0.2"/>
    <row r="6599" s="160" customFormat="1" x14ac:dyDescent="0.2"/>
    <row r="6600" s="160" customFormat="1" x14ac:dyDescent="0.2"/>
    <row r="6601" s="160" customFormat="1" x14ac:dyDescent="0.2"/>
    <row r="6602" s="160" customFormat="1" x14ac:dyDescent="0.2"/>
    <row r="6603" s="160" customFormat="1" x14ac:dyDescent="0.2"/>
    <row r="6604" s="160" customFormat="1" x14ac:dyDescent="0.2"/>
    <row r="6605" s="160" customFormat="1" x14ac:dyDescent="0.2"/>
    <row r="6606" s="160" customFormat="1" x14ac:dyDescent="0.2"/>
    <row r="6607" s="160" customFormat="1" x14ac:dyDescent="0.2"/>
    <row r="6608" s="160" customFormat="1" x14ac:dyDescent="0.2"/>
    <row r="6609" s="160" customFormat="1" x14ac:dyDescent="0.2"/>
    <row r="6610" s="160" customFormat="1" x14ac:dyDescent="0.2"/>
    <row r="6611" s="160" customFormat="1" x14ac:dyDescent="0.2"/>
    <row r="6612" s="160" customFormat="1" x14ac:dyDescent="0.2"/>
    <row r="6613" s="160" customFormat="1" x14ac:dyDescent="0.2"/>
    <row r="6614" s="160" customFormat="1" x14ac:dyDescent="0.2"/>
    <row r="6615" s="160" customFormat="1" x14ac:dyDescent="0.2"/>
    <row r="6616" s="160" customFormat="1" x14ac:dyDescent="0.2"/>
    <row r="6617" s="160" customFormat="1" x14ac:dyDescent="0.2"/>
    <row r="6618" s="160" customFormat="1" x14ac:dyDescent="0.2"/>
    <row r="6619" s="160" customFormat="1" x14ac:dyDescent="0.2"/>
    <row r="6620" s="160" customFormat="1" x14ac:dyDescent="0.2"/>
    <row r="6621" s="160" customFormat="1" x14ac:dyDescent="0.2"/>
    <row r="6622" s="160" customFormat="1" x14ac:dyDescent="0.2"/>
    <row r="6623" s="160" customFormat="1" x14ac:dyDescent="0.2"/>
    <row r="6624" s="160" customFormat="1" x14ac:dyDescent="0.2"/>
    <row r="6625" s="160" customFormat="1" x14ac:dyDescent="0.2"/>
    <row r="6626" s="160" customFormat="1" x14ac:dyDescent="0.2"/>
    <row r="6627" s="160" customFormat="1" x14ac:dyDescent="0.2"/>
    <row r="6628" s="160" customFormat="1" x14ac:dyDescent="0.2"/>
    <row r="6629" s="160" customFormat="1" x14ac:dyDescent="0.2"/>
    <row r="6630" s="160" customFormat="1" x14ac:dyDescent="0.2"/>
    <row r="6631" s="160" customFormat="1" x14ac:dyDescent="0.2"/>
    <row r="6632" s="160" customFormat="1" x14ac:dyDescent="0.2"/>
    <row r="6633" s="160" customFormat="1" x14ac:dyDescent="0.2"/>
    <row r="6634" s="160" customFormat="1" x14ac:dyDescent="0.2"/>
    <row r="6635" s="160" customFormat="1" x14ac:dyDescent="0.2"/>
    <row r="6636" s="160" customFormat="1" x14ac:dyDescent="0.2"/>
    <row r="6637" s="160" customFormat="1" x14ac:dyDescent="0.2"/>
    <row r="6638" s="160" customFormat="1" x14ac:dyDescent="0.2"/>
    <row r="6639" s="160" customFormat="1" x14ac:dyDescent="0.2"/>
    <row r="6640" s="160" customFormat="1" x14ac:dyDescent="0.2"/>
    <row r="6641" s="160" customFormat="1" x14ac:dyDescent="0.2"/>
    <row r="6642" s="160" customFormat="1" x14ac:dyDescent="0.2"/>
    <row r="6643" s="160" customFormat="1" x14ac:dyDescent="0.2"/>
    <row r="6644" s="160" customFormat="1" x14ac:dyDescent="0.2"/>
    <row r="6645" s="160" customFormat="1" x14ac:dyDescent="0.2"/>
    <row r="6646" s="160" customFormat="1" x14ac:dyDescent="0.2"/>
    <row r="6647" s="160" customFormat="1" x14ac:dyDescent="0.2"/>
    <row r="6648" s="160" customFormat="1" x14ac:dyDescent="0.2"/>
    <row r="6649" s="160" customFormat="1" x14ac:dyDescent="0.2"/>
    <row r="6650" s="160" customFormat="1" x14ac:dyDescent="0.2"/>
    <row r="6651" s="160" customFormat="1" x14ac:dyDescent="0.2"/>
    <row r="6652" s="160" customFormat="1" x14ac:dyDescent="0.2"/>
    <row r="6653" s="160" customFormat="1" x14ac:dyDescent="0.2"/>
    <row r="6654" s="160" customFormat="1" x14ac:dyDescent="0.2"/>
    <row r="6655" s="160" customFormat="1" x14ac:dyDescent="0.2"/>
    <row r="6656" s="160" customFormat="1" x14ac:dyDescent="0.2"/>
    <row r="6657" s="160" customFormat="1" x14ac:dyDescent="0.2"/>
    <row r="6658" s="160" customFormat="1" x14ac:dyDescent="0.2"/>
    <row r="6659" s="160" customFormat="1" x14ac:dyDescent="0.2"/>
    <row r="6660" s="160" customFormat="1" x14ac:dyDescent="0.2"/>
    <row r="6661" s="160" customFormat="1" x14ac:dyDescent="0.2"/>
    <row r="6662" s="160" customFormat="1" x14ac:dyDescent="0.2"/>
    <row r="6663" s="160" customFormat="1" x14ac:dyDescent="0.2"/>
    <row r="6664" s="160" customFormat="1" x14ac:dyDescent="0.2"/>
    <row r="6665" s="160" customFormat="1" x14ac:dyDescent="0.2"/>
    <row r="6666" s="160" customFormat="1" x14ac:dyDescent="0.2"/>
    <row r="6667" s="160" customFormat="1" x14ac:dyDescent="0.2"/>
    <row r="6668" s="160" customFormat="1" x14ac:dyDescent="0.2"/>
    <row r="6669" s="160" customFormat="1" x14ac:dyDescent="0.2"/>
    <row r="6670" s="160" customFormat="1" x14ac:dyDescent="0.2"/>
    <row r="6671" s="160" customFormat="1" x14ac:dyDescent="0.2"/>
    <row r="6672" s="160" customFormat="1" x14ac:dyDescent="0.2"/>
    <row r="6673" s="160" customFormat="1" x14ac:dyDescent="0.2"/>
    <row r="6674" s="160" customFormat="1" x14ac:dyDescent="0.2"/>
    <row r="6675" s="160" customFormat="1" x14ac:dyDescent="0.2"/>
    <row r="6676" s="160" customFormat="1" x14ac:dyDescent="0.2"/>
    <row r="6677" s="160" customFormat="1" x14ac:dyDescent="0.2"/>
    <row r="6678" s="160" customFormat="1" x14ac:dyDescent="0.2"/>
    <row r="6679" s="160" customFormat="1" x14ac:dyDescent="0.2"/>
    <row r="6680" s="160" customFormat="1" x14ac:dyDescent="0.2"/>
    <row r="6681" s="160" customFormat="1" x14ac:dyDescent="0.2"/>
    <row r="6682" s="160" customFormat="1" x14ac:dyDescent="0.2"/>
    <row r="6683" s="160" customFormat="1" x14ac:dyDescent="0.2"/>
    <row r="6684" s="160" customFormat="1" x14ac:dyDescent="0.2"/>
    <row r="6685" s="160" customFormat="1" x14ac:dyDescent="0.2"/>
    <row r="6686" s="160" customFormat="1" x14ac:dyDescent="0.2"/>
    <row r="6687" s="160" customFormat="1" x14ac:dyDescent="0.2"/>
    <row r="6688" s="160" customFormat="1" x14ac:dyDescent="0.2"/>
    <row r="6689" s="160" customFormat="1" x14ac:dyDescent="0.2"/>
    <row r="6690" s="160" customFormat="1" x14ac:dyDescent="0.2"/>
    <row r="6691" s="160" customFormat="1" x14ac:dyDescent="0.2"/>
    <row r="6692" s="160" customFormat="1" x14ac:dyDescent="0.2"/>
    <row r="6693" s="160" customFormat="1" x14ac:dyDescent="0.2"/>
    <row r="6694" s="160" customFormat="1" x14ac:dyDescent="0.2"/>
    <row r="6695" s="160" customFormat="1" x14ac:dyDescent="0.2"/>
    <row r="6696" s="160" customFormat="1" x14ac:dyDescent="0.2"/>
    <row r="6697" s="160" customFormat="1" x14ac:dyDescent="0.2"/>
    <row r="6698" s="160" customFormat="1" x14ac:dyDescent="0.2"/>
    <row r="6699" s="160" customFormat="1" x14ac:dyDescent="0.2"/>
    <row r="6700" s="160" customFormat="1" x14ac:dyDescent="0.2"/>
    <row r="6701" s="160" customFormat="1" x14ac:dyDescent="0.2"/>
    <row r="6702" s="160" customFormat="1" x14ac:dyDescent="0.2"/>
    <row r="6703" s="160" customFormat="1" x14ac:dyDescent="0.2"/>
    <row r="6704" s="160" customFormat="1" x14ac:dyDescent="0.2"/>
    <row r="6705" s="160" customFormat="1" x14ac:dyDescent="0.2"/>
    <row r="6706" s="160" customFormat="1" x14ac:dyDescent="0.2"/>
    <row r="6707" s="160" customFormat="1" x14ac:dyDescent="0.2"/>
    <row r="6708" s="160" customFormat="1" x14ac:dyDescent="0.2"/>
    <row r="6709" s="160" customFormat="1" x14ac:dyDescent="0.2"/>
    <row r="6710" s="160" customFormat="1" x14ac:dyDescent="0.2"/>
    <row r="6711" s="160" customFormat="1" x14ac:dyDescent="0.2"/>
    <row r="6712" s="160" customFormat="1" x14ac:dyDescent="0.2"/>
    <row r="6713" s="160" customFormat="1" x14ac:dyDescent="0.2"/>
    <row r="6714" s="160" customFormat="1" x14ac:dyDescent="0.2"/>
    <row r="6715" s="160" customFormat="1" x14ac:dyDescent="0.2"/>
    <row r="6716" s="160" customFormat="1" x14ac:dyDescent="0.2"/>
    <row r="6717" s="160" customFormat="1" x14ac:dyDescent="0.2"/>
    <row r="6718" s="160" customFormat="1" x14ac:dyDescent="0.2"/>
    <row r="6719" s="160" customFormat="1" x14ac:dyDescent="0.2"/>
    <row r="6720" s="160" customFormat="1" x14ac:dyDescent="0.2"/>
    <row r="6721" s="160" customFormat="1" x14ac:dyDescent="0.2"/>
    <row r="6722" s="160" customFormat="1" x14ac:dyDescent="0.2"/>
    <row r="6723" s="160" customFormat="1" x14ac:dyDescent="0.2"/>
    <row r="6724" s="160" customFormat="1" x14ac:dyDescent="0.2"/>
    <row r="6725" s="160" customFormat="1" x14ac:dyDescent="0.2"/>
    <row r="6726" s="160" customFormat="1" x14ac:dyDescent="0.2"/>
    <row r="6727" s="160" customFormat="1" x14ac:dyDescent="0.2"/>
    <row r="6728" s="160" customFormat="1" x14ac:dyDescent="0.2"/>
    <row r="6729" s="160" customFormat="1" x14ac:dyDescent="0.2"/>
    <row r="6730" s="160" customFormat="1" x14ac:dyDescent="0.2"/>
    <row r="6731" s="160" customFormat="1" x14ac:dyDescent="0.2"/>
    <row r="6732" s="160" customFormat="1" x14ac:dyDescent="0.2"/>
    <row r="6733" s="160" customFormat="1" x14ac:dyDescent="0.2"/>
    <row r="6734" s="160" customFormat="1" x14ac:dyDescent="0.2"/>
    <row r="6735" s="160" customFormat="1" x14ac:dyDescent="0.2"/>
    <row r="6736" s="160" customFormat="1" x14ac:dyDescent="0.2"/>
    <row r="6737" s="160" customFormat="1" x14ac:dyDescent="0.2"/>
    <row r="6738" s="160" customFormat="1" x14ac:dyDescent="0.2"/>
    <row r="6739" s="160" customFormat="1" x14ac:dyDescent="0.2"/>
    <row r="6740" s="160" customFormat="1" x14ac:dyDescent="0.2"/>
    <row r="6741" s="160" customFormat="1" x14ac:dyDescent="0.2"/>
    <row r="6742" s="160" customFormat="1" x14ac:dyDescent="0.2"/>
    <row r="6743" s="160" customFormat="1" x14ac:dyDescent="0.2"/>
    <row r="6744" s="160" customFormat="1" x14ac:dyDescent="0.2"/>
    <row r="6745" s="160" customFormat="1" x14ac:dyDescent="0.2"/>
    <row r="6746" s="160" customFormat="1" x14ac:dyDescent="0.2"/>
    <row r="6747" s="160" customFormat="1" x14ac:dyDescent="0.2"/>
    <row r="6748" s="160" customFormat="1" x14ac:dyDescent="0.2"/>
    <row r="6749" s="160" customFormat="1" x14ac:dyDescent="0.2"/>
    <row r="6750" s="160" customFormat="1" x14ac:dyDescent="0.2"/>
    <row r="6751" s="160" customFormat="1" x14ac:dyDescent="0.2"/>
    <row r="6752" s="160" customFormat="1" x14ac:dyDescent="0.2"/>
    <row r="6753" s="160" customFormat="1" x14ac:dyDescent="0.2"/>
    <row r="6754" s="160" customFormat="1" x14ac:dyDescent="0.2"/>
    <row r="6755" s="160" customFormat="1" x14ac:dyDescent="0.2"/>
    <row r="6756" s="160" customFormat="1" x14ac:dyDescent="0.2"/>
    <row r="6757" s="160" customFormat="1" x14ac:dyDescent="0.2"/>
    <row r="6758" s="160" customFormat="1" x14ac:dyDescent="0.2"/>
    <row r="6759" s="160" customFormat="1" x14ac:dyDescent="0.2"/>
    <row r="6760" s="160" customFormat="1" x14ac:dyDescent="0.2"/>
    <row r="6761" s="160" customFormat="1" x14ac:dyDescent="0.2"/>
    <row r="6762" s="160" customFormat="1" x14ac:dyDescent="0.2"/>
    <row r="6763" s="160" customFormat="1" x14ac:dyDescent="0.2"/>
    <row r="6764" s="160" customFormat="1" x14ac:dyDescent="0.2"/>
    <row r="6765" s="160" customFormat="1" x14ac:dyDescent="0.2"/>
    <row r="6766" s="160" customFormat="1" x14ac:dyDescent="0.2"/>
    <row r="6767" s="160" customFormat="1" x14ac:dyDescent="0.2"/>
    <row r="6768" s="160" customFormat="1" x14ac:dyDescent="0.2"/>
    <row r="6769" s="160" customFormat="1" x14ac:dyDescent="0.2"/>
    <row r="6770" s="160" customFormat="1" x14ac:dyDescent="0.2"/>
    <row r="6771" s="160" customFormat="1" x14ac:dyDescent="0.2"/>
    <row r="6772" s="160" customFormat="1" x14ac:dyDescent="0.2"/>
    <row r="6773" s="160" customFormat="1" x14ac:dyDescent="0.2"/>
    <row r="6774" s="160" customFormat="1" x14ac:dyDescent="0.2"/>
    <row r="6775" s="160" customFormat="1" x14ac:dyDescent="0.2"/>
    <row r="6776" s="160" customFormat="1" x14ac:dyDescent="0.2"/>
    <row r="6777" s="160" customFormat="1" x14ac:dyDescent="0.2"/>
    <row r="6778" s="160" customFormat="1" x14ac:dyDescent="0.2"/>
    <row r="6779" s="160" customFormat="1" x14ac:dyDescent="0.2"/>
    <row r="6780" s="160" customFormat="1" x14ac:dyDescent="0.2"/>
    <row r="6781" s="160" customFormat="1" x14ac:dyDescent="0.2"/>
    <row r="6782" s="160" customFormat="1" x14ac:dyDescent="0.2"/>
    <row r="6783" s="160" customFormat="1" x14ac:dyDescent="0.2"/>
    <row r="6784" s="160" customFormat="1" x14ac:dyDescent="0.2"/>
    <row r="6785" s="160" customFormat="1" x14ac:dyDescent="0.2"/>
    <row r="6786" s="160" customFormat="1" x14ac:dyDescent="0.2"/>
    <row r="6787" s="160" customFormat="1" x14ac:dyDescent="0.2"/>
    <row r="6788" s="160" customFormat="1" x14ac:dyDescent="0.2"/>
    <row r="6789" s="160" customFormat="1" x14ac:dyDescent="0.2"/>
    <row r="6790" s="160" customFormat="1" x14ac:dyDescent="0.2"/>
    <row r="6791" s="160" customFormat="1" x14ac:dyDescent="0.2"/>
    <row r="6792" s="160" customFormat="1" x14ac:dyDescent="0.2"/>
    <row r="6793" s="160" customFormat="1" x14ac:dyDescent="0.2"/>
    <row r="6794" s="160" customFormat="1" x14ac:dyDescent="0.2"/>
    <row r="6795" s="160" customFormat="1" x14ac:dyDescent="0.2"/>
    <row r="6796" s="160" customFormat="1" x14ac:dyDescent="0.2"/>
    <row r="6797" s="160" customFormat="1" x14ac:dyDescent="0.2"/>
    <row r="6798" s="160" customFormat="1" x14ac:dyDescent="0.2"/>
    <row r="6799" s="160" customFormat="1" x14ac:dyDescent="0.2"/>
    <row r="6800" s="160" customFormat="1" x14ac:dyDescent="0.2"/>
    <row r="6801" s="160" customFormat="1" x14ac:dyDescent="0.2"/>
    <row r="6802" s="160" customFormat="1" x14ac:dyDescent="0.2"/>
    <row r="6803" s="160" customFormat="1" x14ac:dyDescent="0.2"/>
    <row r="6804" s="160" customFormat="1" x14ac:dyDescent="0.2"/>
    <row r="6805" s="160" customFormat="1" x14ac:dyDescent="0.2"/>
    <row r="6806" s="160" customFormat="1" x14ac:dyDescent="0.2"/>
    <row r="6807" s="160" customFormat="1" x14ac:dyDescent="0.2"/>
    <row r="6808" s="160" customFormat="1" x14ac:dyDescent="0.2"/>
    <row r="6809" s="160" customFormat="1" x14ac:dyDescent="0.2"/>
    <row r="6810" s="160" customFormat="1" x14ac:dyDescent="0.2"/>
    <row r="6811" s="160" customFormat="1" x14ac:dyDescent="0.2"/>
    <row r="6812" s="160" customFormat="1" x14ac:dyDescent="0.2"/>
    <row r="6813" s="160" customFormat="1" x14ac:dyDescent="0.2"/>
    <row r="6814" s="160" customFormat="1" x14ac:dyDescent="0.2"/>
    <row r="6815" s="160" customFormat="1" x14ac:dyDescent="0.2"/>
    <row r="6816" s="160" customFormat="1" x14ac:dyDescent="0.2"/>
    <row r="6817" s="160" customFormat="1" x14ac:dyDescent="0.2"/>
    <row r="6818" s="160" customFormat="1" x14ac:dyDescent="0.2"/>
    <row r="6819" s="160" customFormat="1" x14ac:dyDescent="0.2"/>
    <row r="6820" s="160" customFormat="1" x14ac:dyDescent="0.2"/>
    <row r="6821" s="160" customFormat="1" x14ac:dyDescent="0.2"/>
    <row r="6822" s="160" customFormat="1" x14ac:dyDescent="0.2"/>
    <row r="6823" s="160" customFormat="1" x14ac:dyDescent="0.2"/>
    <row r="6824" s="160" customFormat="1" x14ac:dyDescent="0.2"/>
    <row r="6825" s="160" customFormat="1" x14ac:dyDescent="0.2"/>
    <row r="6826" s="160" customFormat="1" x14ac:dyDescent="0.2"/>
    <row r="6827" s="160" customFormat="1" x14ac:dyDescent="0.2"/>
    <row r="6828" s="160" customFormat="1" x14ac:dyDescent="0.2"/>
    <row r="6829" s="160" customFormat="1" x14ac:dyDescent="0.2"/>
    <row r="6830" s="160" customFormat="1" x14ac:dyDescent="0.2"/>
    <row r="6831" s="160" customFormat="1" x14ac:dyDescent="0.2"/>
    <row r="6832" s="160" customFormat="1" x14ac:dyDescent="0.2"/>
    <row r="6833" s="160" customFormat="1" x14ac:dyDescent="0.2"/>
    <row r="6834" s="160" customFormat="1" x14ac:dyDescent="0.2"/>
    <row r="6835" s="160" customFormat="1" x14ac:dyDescent="0.2"/>
    <row r="6836" s="160" customFormat="1" x14ac:dyDescent="0.2"/>
    <row r="6837" s="160" customFormat="1" x14ac:dyDescent="0.2"/>
    <row r="6838" s="160" customFormat="1" x14ac:dyDescent="0.2"/>
    <row r="6839" s="160" customFormat="1" x14ac:dyDescent="0.2"/>
    <row r="6840" s="160" customFormat="1" x14ac:dyDescent="0.2"/>
    <row r="6841" s="160" customFormat="1" x14ac:dyDescent="0.2"/>
    <row r="6842" s="160" customFormat="1" x14ac:dyDescent="0.2"/>
    <row r="6843" s="160" customFormat="1" x14ac:dyDescent="0.2"/>
    <row r="6844" s="160" customFormat="1" x14ac:dyDescent="0.2"/>
    <row r="6845" s="160" customFormat="1" x14ac:dyDescent="0.2"/>
    <row r="6846" s="160" customFormat="1" x14ac:dyDescent="0.2"/>
    <row r="6847" s="160" customFormat="1" x14ac:dyDescent="0.2"/>
    <row r="6848" s="160" customFormat="1" x14ac:dyDescent="0.2"/>
    <row r="6849" s="160" customFormat="1" x14ac:dyDescent="0.2"/>
    <row r="6850" s="160" customFormat="1" x14ac:dyDescent="0.2"/>
    <row r="6851" s="160" customFormat="1" x14ac:dyDescent="0.2"/>
    <row r="6852" s="160" customFormat="1" x14ac:dyDescent="0.2"/>
    <row r="6853" s="160" customFormat="1" x14ac:dyDescent="0.2"/>
    <row r="6854" s="160" customFormat="1" x14ac:dyDescent="0.2"/>
    <row r="6855" s="160" customFormat="1" x14ac:dyDescent="0.2"/>
    <row r="6856" s="160" customFormat="1" x14ac:dyDescent="0.2"/>
    <row r="6857" s="160" customFormat="1" x14ac:dyDescent="0.2"/>
    <row r="6858" s="160" customFormat="1" x14ac:dyDescent="0.2"/>
    <row r="6859" s="160" customFormat="1" x14ac:dyDescent="0.2"/>
    <row r="6860" s="160" customFormat="1" x14ac:dyDescent="0.2"/>
    <row r="6861" s="160" customFormat="1" x14ac:dyDescent="0.2"/>
    <row r="6862" s="160" customFormat="1" x14ac:dyDescent="0.2"/>
    <row r="6863" s="160" customFormat="1" x14ac:dyDescent="0.2"/>
    <row r="6864" s="160" customFormat="1" x14ac:dyDescent="0.2"/>
    <row r="6865" s="160" customFormat="1" x14ac:dyDescent="0.2"/>
    <row r="6866" s="160" customFormat="1" x14ac:dyDescent="0.2"/>
    <row r="6867" s="160" customFormat="1" x14ac:dyDescent="0.2"/>
    <row r="6868" s="160" customFormat="1" x14ac:dyDescent="0.2"/>
    <row r="6869" s="160" customFormat="1" x14ac:dyDescent="0.2"/>
    <row r="6870" s="160" customFormat="1" x14ac:dyDescent="0.2"/>
    <row r="6871" s="160" customFormat="1" x14ac:dyDescent="0.2"/>
    <row r="6872" s="160" customFormat="1" x14ac:dyDescent="0.2"/>
    <row r="6873" s="160" customFormat="1" x14ac:dyDescent="0.2"/>
    <row r="6874" s="160" customFormat="1" x14ac:dyDescent="0.2"/>
    <row r="6875" s="160" customFormat="1" x14ac:dyDescent="0.2"/>
    <row r="6876" s="160" customFormat="1" x14ac:dyDescent="0.2"/>
    <row r="6877" s="160" customFormat="1" x14ac:dyDescent="0.2"/>
    <row r="6878" s="160" customFormat="1" x14ac:dyDescent="0.2"/>
    <row r="6879" s="160" customFormat="1" x14ac:dyDescent="0.2"/>
    <row r="6880" s="160" customFormat="1" x14ac:dyDescent="0.2"/>
    <row r="6881" s="160" customFormat="1" x14ac:dyDescent="0.2"/>
    <row r="6882" s="160" customFormat="1" x14ac:dyDescent="0.2"/>
    <row r="6883" s="160" customFormat="1" x14ac:dyDescent="0.2"/>
    <row r="6884" s="160" customFormat="1" x14ac:dyDescent="0.2"/>
    <row r="6885" s="160" customFormat="1" x14ac:dyDescent="0.2"/>
    <row r="6886" s="160" customFormat="1" x14ac:dyDescent="0.2"/>
    <row r="6887" s="160" customFormat="1" x14ac:dyDescent="0.2"/>
    <row r="6888" s="160" customFormat="1" x14ac:dyDescent="0.2"/>
    <row r="6889" s="160" customFormat="1" x14ac:dyDescent="0.2"/>
    <row r="6890" s="160" customFormat="1" x14ac:dyDescent="0.2"/>
    <row r="6891" s="160" customFormat="1" x14ac:dyDescent="0.2"/>
    <row r="6892" s="160" customFormat="1" x14ac:dyDescent="0.2"/>
    <row r="6893" s="160" customFormat="1" x14ac:dyDescent="0.2"/>
    <row r="6894" s="160" customFormat="1" x14ac:dyDescent="0.2"/>
    <row r="6895" s="160" customFormat="1" x14ac:dyDescent="0.2"/>
    <row r="6896" s="160" customFormat="1" x14ac:dyDescent="0.2"/>
    <row r="6897" s="160" customFormat="1" x14ac:dyDescent="0.2"/>
    <row r="6898" s="160" customFormat="1" x14ac:dyDescent="0.2"/>
    <row r="6899" s="160" customFormat="1" x14ac:dyDescent="0.2"/>
    <row r="6900" s="160" customFormat="1" x14ac:dyDescent="0.2"/>
    <row r="6901" s="160" customFormat="1" x14ac:dyDescent="0.2"/>
    <row r="6902" s="160" customFormat="1" x14ac:dyDescent="0.2"/>
    <row r="6903" s="160" customFormat="1" x14ac:dyDescent="0.2"/>
    <row r="6904" s="160" customFormat="1" x14ac:dyDescent="0.2"/>
    <row r="6905" s="160" customFormat="1" x14ac:dyDescent="0.2"/>
    <row r="6906" s="160" customFormat="1" x14ac:dyDescent="0.2"/>
    <row r="6907" s="160" customFormat="1" x14ac:dyDescent="0.2"/>
    <row r="6908" s="160" customFormat="1" x14ac:dyDescent="0.2"/>
    <row r="6909" s="160" customFormat="1" x14ac:dyDescent="0.2"/>
    <row r="6910" s="160" customFormat="1" x14ac:dyDescent="0.2"/>
    <row r="6911" s="160" customFormat="1" x14ac:dyDescent="0.2"/>
    <row r="6912" s="160" customFormat="1" x14ac:dyDescent="0.2"/>
    <row r="6913" s="160" customFormat="1" x14ac:dyDescent="0.2"/>
    <row r="6914" s="160" customFormat="1" x14ac:dyDescent="0.2"/>
    <row r="6915" s="160" customFormat="1" x14ac:dyDescent="0.2"/>
    <row r="6916" s="160" customFormat="1" x14ac:dyDescent="0.2"/>
    <row r="6917" s="160" customFormat="1" x14ac:dyDescent="0.2"/>
    <row r="6918" s="160" customFormat="1" x14ac:dyDescent="0.2"/>
    <row r="6919" s="160" customFormat="1" x14ac:dyDescent="0.2"/>
    <row r="6920" s="160" customFormat="1" x14ac:dyDescent="0.2"/>
    <row r="6921" s="160" customFormat="1" x14ac:dyDescent="0.2"/>
    <row r="6922" s="160" customFormat="1" x14ac:dyDescent="0.2"/>
    <row r="6923" s="160" customFormat="1" x14ac:dyDescent="0.2"/>
    <row r="6924" s="160" customFormat="1" x14ac:dyDescent="0.2"/>
    <row r="6925" s="160" customFormat="1" x14ac:dyDescent="0.2"/>
    <row r="6926" s="160" customFormat="1" x14ac:dyDescent="0.2"/>
    <row r="6927" s="160" customFormat="1" x14ac:dyDescent="0.2"/>
    <row r="6928" s="160" customFormat="1" x14ac:dyDescent="0.2"/>
    <row r="6929" s="160" customFormat="1" x14ac:dyDescent="0.2"/>
    <row r="6930" s="160" customFormat="1" x14ac:dyDescent="0.2"/>
    <row r="6931" s="160" customFormat="1" x14ac:dyDescent="0.2"/>
    <row r="6932" s="160" customFormat="1" x14ac:dyDescent="0.2"/>
    <row r="6933" s="160" customFormat="1" x14ac:dyDescent="0.2"/>
    <row r="6934" s="160" customFormat="1" x14ac:dyDescent="0.2"/>
    <row r="6935" s="160" customFormat="1" x14ac:dyDescent="0.2"/>
    <row r="6936" s="160" customFormat="1" x14ac:dyDescent="0.2"/>
    <row r="6937" s="160" customFormat="1" x14ac:dyDescent="0.2"/>
    <row r="6938" s="160" customFormat="1" x14ac:dyDescent="0.2"/>
    <row r="6939" s="160" customFormat="1" x14ac:dyDescent="0.2"/>
    <row r="6940" s="160" customFormat="1" x14ac:dyDescent="0.2"/>
    <row r="6941" s="160" customFormat="1" x14ac:dyDescent="0.2"/>
    <row r="6942" s="160" customFormat="1" x14ac:dyDescent="0.2"/>
    <row r="6943" s="160" customFormat="1" x14ac:dyDescent="0.2"/>
    <row r="6944" s="160" customFormat="1" x14ac:dyDescent="0.2"/>
    <row r="6945" s="160" customFormat="1" x14ac:dyDescent="0.2"/>
    <row r="6946" s="160" customFormat="1" x14ac:dyDescent="0.2"/>
    <row r="6947" s="160" customFormat="1" x14ac:dyDescent="0.2"/>
    <row r="6948" s="160" customFormat="1" x14ac:dyDescent="0.2"/>
    <row r="6949" s="160" customFormat="1" x14ac:dyDescent="0.2"/>
    <row r="6950" s="160" customFormat="1" x14ac:dyDescent="0.2"/>
    <row r="6951" s="160" customFormat="1" x14ac:dyDescent="0.2"/>
    <row r="6952" s="160" customFormat="1" x14ac:dyDescent="0.2"/>
    <row r="6953" s="160" customFormat="1" x14ac:dyDescent="0.2"/>
    <row r="6954" s="160" customFormat="1" x14ac:dyDescent="0.2"/>
    <row r="6955" s="160" customFormat="1" x14ac:dyDescent="0.2"/>
    <row r="6956" s="160" customFormat="1" x14ac:dyDescent="0.2"/>
    <row r="6957" s="160" customFormat="1" x14ac:dyDescent="0.2"/>
    <row r="6958" s="160" customFormat="1" x14ac:dyDescent="0.2"/>
    <row r="6959" s="160" customFormat="1" x14ac:dyDescent="0.2"/>
    <row r="6960" s="160" customFormat="1" x14ac:dyDescent="0.2"/>
    <row r="6961" s="160" customFormat="1" x14ac:dyDescent="0.2"/>
    <row r="6962" s="160" customFormat="1" x14ac:dyDescent="0.2"/>
    <row r="6963" s="160" customFormat="1" x14ac:dyDescent="0.2"/>
    <row r="6964" s="160" customFormat="1" x14ac:dyDescent="0.2"/>
    <row r="6965" s="160" customFormat="1" x14ac:dyDescent="0.2"/>
    <row r="6966" s="160" customFormat="1" x14ac:dyDescent="0.2"/>
    <row r="6967" s="160" customFormat="1" x14ac:dyDescent="0.2"/>
    <row r="6968" s="160" customFormat="1" x14ac:dyDescent="0.2"/>
    <row r="6969" s="160" customFormat="1" x14ac:dyDescent="0.2"/>
    <row r="6970" s="160" customFormat="1" x14ac:dyDescent="0.2"/>
    <row r="6971" s="160" customFormat="1" x14ac:dyDescent="0.2"/>
    <row r="6972" s="160" customFormat="1" x14ac:dyDescent="0.2"/>
    <row r="6973" s="160" customFormat="1" x14ac:dyDescent="0.2"/>
    <row r="6974" s="160" customFormat="1" x14ac:dyDescent="0.2"/>
    <row r="6975" s="160" customFormat="1" x14ac:dyDescent="0.2"/>
    <row r="6976" s="160" customFormat="1" x14ac:dyDescent="0.2"/>
    <row r="6977" s="160" customFormat="1" x14ac:dyDescent="0.2"/>
    <row r="6978" s="160" customFormat="1" x14ac:dyDescent="0.2"/>
    <row r="6979" s="160" customFormat="1" x14ac:dyDescent="0.2"/>
    <row r="6980" s="160" customFormat="1" x14ac:dyDescent="0.2"/>
    <row r="6981" s="160" customFormat="1" x14ac:dyDescent="0.2"/>
    <row r="6982" s="160" customFormat="1" x14ac:dyDescent="0.2"/>
    <row r="6983" s="160" customFormat="1" x14ac:dyDescent="0.2"/>
    <row r="6984" s="160" customFormat="1" x14ac:dyDescent="0.2"/>
    <row r="6985" s="160" customFormat="1" x14ac:dyDescent="0.2"/>
    <row r="6986" s="160" customFormat="1" x14ac:dyDescent="0.2"/>
    <row r="6987" s="160" customFormat="1" x14ac:dyDescent="0.2"/>
    <row r="6988" s="160" customFormat="1" x14ac:dyDescent="0.2"/>
    <row r="6989" s="160" customFormat="1" x14ac:dyDescent="0.2"/>
    <row r="6990" s="160" customFormat="1" x14ac:dyDescent="0.2"/>
    <row r="6991" s="160" customFormat="1" x14ac:dyDescent="0.2"/>
    <row r="6992" s="160" customFormat="1" x14ac:dyDescent="0.2"/>
    <row r="6993" s="160" customFormat="1" x14ac:dyDescent="0.2"/>
    <row r="6994" s="160" customFormat="1" x14ac:dyDescent="0.2"/>
    <row r="6995" s="160" customFormat="1" x14ac:dyDescent="0.2"/>
    <row r="6996" s="160" customFormat="1" x14ac:dyDescent="0.2"/>
    <row r="6997" s="160" customFormat="1" x14ac:dyDescent="0.2"/>
    <row r="6998" s="160" customFormat="1" x14ac:dyDescent="0.2"/>
    <row r="6999" s="160" customFormat="1" x14ac:dyDescent="0.2"/>
    <row r="7000" s="160" customFormat="1" x14ac:dyDescent="0.2"/>
    <row r="7001" s="160" customFormat="1" x14ac:dyDescent="0.2"/>
    <row r="7002" s="160" customFormat="1" x14ac:dyDescent="0.2"/>
    <row r="7003" s="160" customFormat="1" x14ac:dyDescent="0.2"/>
    <row r="7004" s="160" customFormat="1" x14ac:dyDescent="0.2"/>
    <row r="7005" s="160" customFormat="1" x14ac:dyDescent="0.2"/>
    <row r="7006" s="160" customFormat="1" x14ac:dyDescent="0.2"/>
    <row r="7007" s="160" customFormat="1" x14ac:dyDescent="0.2"/>
    <row r="7008" s="160" customFormat="1" x14ac:dyDescent="0.2"/>
    <row r="7009" s="160" customFormat="1" x14ac:dyDescent="0.2"/>
    <row r="7010" s="160" customFormat="1" x14ac:dyDescent="0.2"/>
    <row r="7011" s="160" customFormat="1" x14ac:dyDescent="0.2"/>
    <row r="7012" s="160" customFormat="1" x14ac:dyDescent="0.2"/>
    <row r="7013" s="160" customFormat="1" x14ac:dyDescent="0.2"/>
    <row r="7014" s="160" customFormat="1" x14ac:dyDescent="0.2"/>
    <row r="7015" s="160" customFormat="1" x14ac:dyDescent="0.2"/>
    <row r="7016" s="160" customFormat="1" x14ac:dyDescent="0.2"/>
    <row r="7017" s="160" customFormat="1" x14ac:dyDescent="0.2"/>
    <row r="7018" s="160" customFormat="1" x14ac:dyDescent="0.2"/>
    <row r="7019" s="160" customFormat="1" x14ac:dyDescent="0.2"/>
    <row r="7020" s="160" customFormat="1" x14ac:dyDescent="0.2"/>
    <row r="7021" s="160" customFormat="1" x14ac:dyDescent="0.2"/>
    <row r="7022" s="160" customFormat="1" x14ac:dyDescent="0.2"/>
    <row r="7023" s="160" customFormat="1" x14ac:dyDescent="0.2"/>
    <row r="7024" s="160" customFormat="1" x14ac:dyDescent="0.2"/>
    <row r="7025" s="160" customFormat="1" x14ac:dyDescent="0.2"/>
    <row r="7026" s="160" customFormat="1" x14ac:dyDescent="0.2"/>
    <row r="7027" s="160" customFormat="1" x14ac:dyDescent="0.2"/>
    <row r="7028" s="160" customFormat="1" x14ac:dyDescent="0.2"/>
    <row r="7029" s="160" customFormat="1" x14ac:dyDescent="0.2"/>
    <row r="7030" s="160" customFormat="1" x14ac:dyDescent="0.2"/>
    <row r="7031" s="160" customFormat="1" x14ac:dyDescent="0.2"/>
    <row r="7032" s="160" customFormat="1" x14ac:dyDescent="0.2"/>
    <row r="7033" s="160" customFormat="1" x14ac:dyDescent="0.2"/>
    <row r="7034" s="160" customFormat="1" x14ac:dyDescent="0.2"/>
    <row r="7035" s="160" customFormat="1" x14ac:dyDescent="0.2"/>
    <row r="7036" s="160" customFormat="1" x14ac:dyDescent="0.2"/>
    <row r="7037" s="160" customFormat="1" x14ac:dyDescent="0.2"/>
    <row r="7038" s="160" customFormat="1" x14ac:dyDescent="0.2"/>
    <row r="7039" s="160" customFormat="1" x14ac:dyDescent="0.2"/>
    <row r="7040" s="160" customFormat="1" x14ac:dyDescent="0.2"/>
    <row r="7041" s="160" customFormat="1" x14ac:dyDescent="0.2"/>
    <row r="7042" s="160" customFormat="1" x14ac:dyDescent="0.2"/>
    <row r="7043" s="160" customFormat="1" x14ac:dyDescent="0.2"/>
    <row r="7044" s="160" customFormat="1" x14ac:dyDescent="0.2"/>
    <row r="7045" s="160" customFormat="1" x14ac:dyDescent="0.2"/>
    <row r="7046" s="160" customFormat="1" x14ac:dyDescent="0.2"/>
    <row r="7047" s="160" customFormat="1" x14ac:dyDescent="0.2"/>
    <row r="7048" s="160" customFormat="1" x14ac:dyDescent="0.2"/>
    <row r="7049" s="160" customFormat="1" x14ac:dyDescent="0.2"/>
    <row r="7050" s="160" customFormat="1" x14ac:dyDescent="0.2"/>
    <row r="7051" s="160" customFormat="1" x14ac:dyDescent="0.2"/>
    <row r="7052" s="160" customFormat="1" x14ac:dyDescent="0.2"/>
    <row r="7053" s="160" customFormat="1" x14ac:dyDescent="0.2"/>
    <row r="7054" s="160" customFormat="1" x14ac:dyDescent="0.2"/>
    <row r="7055" s="160" customFormat="1" x14ac:dyDescent="0.2"/>
    <row r="7056" s="160" customFormat="1" x14ac:dyDescent="0.2"/>
    <row r="7057" s="160" customFormat="1" x14ac:dyDescent="0.2"/>
    <row r="7058" s="160" customFormat="1" x14ac:dyDescent="0.2"/>
    <row r="7059" s="160" customFormat="1" x14ac:dyDescent="0.2"/>
    <row r="7060" s="160" customFormat="1" x14ac:dyDescent="0.2"/>
    <row r="7061" s="160" customFormat="1" x14ac:dyDescent="0.2"/>
    <row r="7062" s="160" customFormat="1" x14ac:dyDescent="0.2"/>
    <row r="7063" s="160" customFormat="1" x14ac:dyDescent="0.2"/>
    <row r="7064" s="160" customFormat="1" x14ac:dyDescent="0.2"/>
    <row r="7065" s="160" customFormat="1" x14ac:dyDescent="0.2"/>
    <row r="7066" s="160" customFormat="1" x14ac:dyDescent="0.2"/>
    <row r="7067" s="160" customFormat="1" x14ac:dyDescent="0.2"/>
    <row r="7068" s="160" customFormat="1" x14ac:dyDescent="0.2"/>
    <row r="7069" s="160" customFormat="1" x14ac:dyDescent="0.2"/>
    <row r="7070" s="160" customFormat="1" x14ac:dyDescent="0.2"/>
    <row r="7071" s="160" customFormat="1" x14ac:dyDescent="0.2"/>
    <row r="7072" s="160" customFormat="1" x14ac:dyDescent="0.2"/>
    <row r="7073" s="160" customFormat="1" x14ac:dyDescent="0.2"/>
    <row r="7074" s="160" customFormat="1" x14ac:dyDescent="0.2"/>
    <row r="7075" s="160" customFormat="1" x14ac:dyDescent="0.2"/>
    <row r="7076" s="160" customFormat="1" x14ac:dyDescent="0.2"/>
    <row r="7077" s="160" customFormat="1" x14ac:dyDescent="0.2"/>
    <row r="7078" s="160" customFormat="1" x14ac:dyDescent="0.2"/>
    <row r="7079" s="160" customFormat="1" x14ac:dyDescent="0.2"/>
    <row r="7080" s="160" customFormat="1" x14ac:dyDescent="0.2"/>
    <row r="7081" s="160" customFormat="1" x14ac:dyDescent="0.2"/>
    <row r="7082" s="160" customFormat="1" x14ac:dyDescent="0.2"/>
    <row r="7083" s="160" customFormat="1" x14ac:dyDescent="0.2"/>
    <row r="7084" s="160" customFormat="1" x14ac:dyDescent="0.2"/>
    <row r="7085" s="160" customFormat="1" x14ac:dyDescent="0.2"/>
    <row r="7086" s="160" customFormat="1" x14ac:dyDescent="0.2"/>
    <row r="7087" s="160" customFormat="1" x14ac:dyDescent="0.2"/>
    <row r="7088" s="160" customFormat="1" x14ac:dyDescent="0.2"/>
    <row r="7089" s="160" customFormat="1" x14ac:dyDescent="0.2"/>
    <row r="7090" s="160" customFormat="1" x14ac:dyDescent="0.2"/>
    <row r="7091" s="160" customFormat="1" x14ac:dyDescent="0.2"/>
    <row r="7092" s="160" customFormat="1" x14ac:dyDescent="0.2"/>
    <row r="7093" s="160" customFormat="1" x14ac:dyDescent="0.2"/>
    <row r="7094" s="160" customFormat="1" x14ac:dyDescent="0.2"/>
    <row r="7095" s="160" customFormat="1" x14ac:dyDescent="0.2"/>
    <row r="7096" s="160" customFormat="1" x14ac:dyDescent="0.2"/>
    <row r="7097" s="160" customFormat="1" x14ac:dyDescent="0.2"/>
    <row r="7098" s="160" customFormat="1" x14ac:dyDescent="0.2"/>
    <row r="7099" s="160" customFormat="1" x14ac:dyDescent="0.2"/>
    <row r="7100" s="160" customFormat="1" x14ac:dyDescent="0.2"/>
    <row r="7101" s="160" customFormat="1" x14ac:dyDescent="0.2"/>
    <row r="7102" s="160" customFormat="1" x14ac:dyDescent="0.2"/>
    <row r="7103" s="160" customFormat="1" x14ac:dyDescent="0.2"/>
    <row r="7104" s="160" customFormat="1" x14ac:dyDescent="0.2"/>
    <row r="7105" s="160" customFormat="1" x14ac:dyDescent="0.2"/>
    <row r="7106" s="160" customFormat="1" x14ac:dyDescent="0.2"/>
    <row r="7107" s="160" customFormat="1" x14ac:dyDescent="0.2"/>
    <row r="7108" s="160" customFormat="1" x14ac:dyDescent="0.2"/>
    <row r="7109" s="160" customFormat="1" x14ac:dyDescent="0.2"/>
    <row r="7110" s="160" customFormat="1" x14ac:dyDescent="0.2"/>
    <row r="7111" s="160" customFormat="1" x14ac:dyDescent="0.2"/>
    <row r="7112" s="160" customFormat="1" x14ac:dyDescent="0.2"/>
    <row r="7113" s="160" customFormat="1" x14ac:dyDescent="0.2"/>
    <row r="7114" s="160" customFormat="1" x14ac:dyDescent="0.2"/>
    <row r="7115" s="160" customFormat="1" x14ac:dyDescent="0.2"/>
    <row r="7116" s="160" customFormat="1" x14ac:dyDescent="0.2"/>
    <row r="7117" s="160" customFormat="1" x14ac:dyDescent="0.2"/>
    <row r="7118" s="160" customFormat="1" x14ac:dyDescent="0.2"/>
    <row r="7119" s="160" customFormat="1" x14ac:dyDescent="0.2"/>
    <row r="7120" s="160" customFormat="1" x14ac:dyDescent="0.2"/>
    <row r="7121" s="160" customFormat="1" x14ac:dyDescent="0.2"/>
    <row r="7122" s="160" customFormat="1" x14ac:dyDescent="0.2"/>
    <row r="7123" s="160" customFormat="1" x14ac:dyDescent="0.2"/>
    <row r="7124" s="160" customFormat="1" x14ac:dyDescent="0.2"/>
    <row r="7125" s="160" customFormat="1" x14ac:dyDescent="0.2"/>
    <row r="7126" s="160" customFormat="1" x14ac:dyDescent="0.2"/>
    <row r="7127" s="160" customFormat="1" x14ac:dyDescent="0.2"/>
    <row r="7128" s="160" customFormat="1" x14ac:dyDescent="0.2"/>
    <row r="7129" s="160" customFormat="1" x14ac:dyDescent="0.2"/>
    <row r="7130" s="160" customFormat="1" x14ac:dyDescent="0.2"/>
    <row r="7131" s="160" customFormat="1" x14ac:dyDescent="0.2"/>
    <row r="7132" s="160" customFormat="1" x14ac:dyDescent="0.2"/>
    <row r="7133" s="160" customFormat="1" x14ac:dyDescent="0.2"/>
    <row r="7134" s="160" customFormat="1" x14ac:dyDescent="0.2"/>
    <row r="7135" s="160" customFormat="1" x14ac:dyDescent="0.2"/>
    <row r="7136" s="160" customFormat="1" x14ac:dyDescent="0.2"/>
    <row r="7137" s="160" customFormat="1" x14ac:dyDescent="0.2"/>
    <row r="7138" s="160" customFormat="1" x14ac:dyDescent="0.2"/>
    <row r="7139" s="160" customFormat="1" x14ac:dyDescent="0.2"/>
    <row r="7140" s="160" customFormat="1" x14ac:dyDescent="0.2"/>
    <row r="7141" s="160" customFormat="1" x14ac:dyDescent="0.2"/>
    <row r="7142" s="160" customFormat="1" x14ac:dyDescent="0.2"/>
    <row r="7143" s="160" customFormat="1" x14ac:dyDescent="0.2"/>
    <row r="7144" s="160" customFormat="1" x14ac:dyDescent="0.2"/>
    <row r="7145" s="160" customFormat="1" x14ac:dyDescent="0.2"/>
    <row r="7146" s="160" customFormat="1" x14ac:dyDescent="0.2"/>
    <row r="7147" s="160" customFormat="1" x14ac:dyDescent="0.2"/>
    <row r="7148" s="160" customFormat="1" x14ac:dyDescent="0.2"/>
    <row r="7149" s="160" customFormat="1" x14ac:dyDescent="0.2"/>
    <row r="7150" s="160" customFormat="1" x14ac:dyDescent="0.2"/>
    <row r="7151" s="160" customFormat="1" x14ac:dyDescent="0.2"/>
    <row r="7152" s="160" customFormat="1" x14ac:dyDescent="0.2"/>
    <row r="7153" s="160" customFormat="1" x14ac:dyDescent="0.2"/>
    <row r="7154" s="160" customFormat="1" x14ac:dyDescent="0.2"/>
    <row r="7155" s="160" customFormat="1" x14ac:dyDescent="0.2"/>
    <row r="7156" s="160" customFormat="1" x14ac:dyDescent="0.2"/>
    <row r="7157" s="160" customFormat="1" x14ac:dyDescent="0.2"/>
    <row r="7158" s="160" customFormat="1" x14ac:dyDescent="0.2"/>
    <row r="7159" s="160" customFormat="1" x14ac:dyDescent="0.2"/>
    <row r="7160" s="160" customFormat="1" x14ac:dyDescent="0.2"/>
    <row r="7161" s="160" customFormat="1" x14ac:dyDescent="0.2"/>
    <row r="7162" s="160" customFormat="1" x14ac:dyDescent="0.2"/>
    <row r="7163" s="160" customFormat="1" x14ac:dyDescent="0.2"/>
    <row r="7164" s="160" customFormat="1" x14ac:dyDescent="0.2"/>
    <row r="7165" s="160" customFormat="1" x14ac:dyDescent="0.2"/>
    <row r="7166" s="160" customFormat="1" x14ac:dyDescent="0.2"/>
    <row r="7167" s="160" customFormat="1" x14ac:dyDescent="0.2"/>
    <row r="7168" s="160" customFormat="1" x14ac:dyDescent="0.2"/>
    <row r="7169" s="160" customFormat="1" x14ac:dyDescent="0.2"/>
    <row r="7170" s="160" customFormat="1" x14ac:dyDescent="0.2"/>
    <row r="7171" s="160" customFormat="1" x14ac:dyDescent="0.2"/>
    <row r="7172" s="160" customFormat="1" x14ac:dyDescent="0.2"/>
    <row r="7173" s="160" customFormat="1" x14ac:dyDescent="0.2"/>
    <row r="7174" s="160" customFormat="1" x14ac:dyDescent="0.2"/>
    <row r="7175" s="160" customFormat="1" x14ac:dyDescent="0.2"/>
    <row r="7176" s="160" customFormat="1" x14ac:dyDescent="0.2"/>
    <row r="7177" s="160" customFormat="1" x14ac:dyDescent="0.2"/>
    <row r="7178" s="160" customFormat="1" x14ac:dyDescent="0.2"/>
    <row r="7179" s="160" customFormat="1" x14ac:dyDescent="0.2"/>
    <row r="7180" s="160" customFormat="1" x14ac:dyDescent="0.2"/>
    <row r="7181" s="160" customFormat="1" x14ac:dyDescent="0.2"/>
    <row r="7182" s="160" customFormat="1" x14ac:dyDescent="0.2"/>
    <row r="7183" s="160" customFormat="1" x14ac:dyDescent="0.2"/>
    <row r="7184" s="160" customFormat="1" x14ac:dyDescent="0.2"/>
    <row r="7185" s="160" customFormat="1" x14ac:dyDescent="0.2"/>
    <row r="7186" s="160" customFormat="1" x14ac:dyDescent="0.2"/>
    <row r="7187" s="160" customFormat="1" x14ac:dyDescent="0.2"/>
    <row r="7188" s="160" customFormat="1" x14ac:dyDescent="0.2"/>
    <row r="7189" s="160" customFormat="1" x14ac:dyDescent="0.2"/>
    <row r="7190" s="160" customFormat="1" x14ac:dyDescent="0.2"/>
    <row r="7191" s="160" customFormat="1" x14ac:dyDescent="0.2"/>
    <row r="7192" s="160" customFormat="1" x14ac:dyDescent="0.2"/>
    <row r="7193" s="160" customFormat="1" x14ac:dyDescent="0.2"/>
    <row r="7194" s="160" customFormat="1" x14ac:dyDescent="0.2"/>
    <row r="7195" s="160" customFormat="1" x14ac:dyDescent="0.2"/>
    <row r="7196" s="160" customFormat="1" x14ac:dyDescent="0.2"/>
    <row r="7197" s="160" customFormat="1" x14ac:dyDescent="0.2"/>
    <row r="7198" s="160" customFormat="1" x14ac:dyDescent="0.2"/>
    <row r="7199" s="160" customFormat="1" x14ac:dyDescent="0.2"/>
    <row r="7200" s="160" customFormat="1" x14ac:dyDescent="0.2"/>
    <row r="7201" s="160" customFormat="1" x14ac:dyDescent="0.2"/>
    <row r="7202" s="160" customFormat="1" x14ac:dyDescent="0.2"/>
    <row r="7203" s="160" customFormat="1" x14ac:dyDescent="0.2"/>
    <row r="7204" s="160" customFormat="1" x14ac:dyDescent="0.2"/>
    <row r="7205" s="160" customFormat="1" x14ac:dyDescent="0.2"/>
    <row r="7206" s="160" customFormat="1" x14ac:dyDescent="0.2"/>
    <row r="7207" s="160" customFormat="1" x14ac:dyDescent="0.2"/>
    <row r="7208" s="160" customFormat="1" x14ac:dyDescent="0.2"/>
    <row r="7209" s="160" customFormat="1" x14ac:dyDescent="0.2"/>
    <row r="7210" s="160" customFormat="1" x14ac:dyDescent="0.2"/>
    <row r="7211" s="160" customFormat="1" x14ac:dyDescent="0.2"/>
    <row r="7212" s="160" customFormat="1" x14ac:dyDescent="0.2"/>
    <row r="7213" s="160" customFormat="1" x14ac:dyDescent="0.2"/>
    <row r="7214" s="160" customFormat="1" x14ac:dyDescent="0.2"/>
    <row r="7215" s="160" customFormat="1" x14ac:dyDescent="0.2"/>
    <row r="7216" s="160" customFormat="1" x14ac:dyDescent="0.2"/>
    <row r="7217" s="160" customFormat="1" x14ac:dyDescent="0.2"/>
    <row r="7218" s="160" customFormat="1" x14ac:dyDescent="0.2"/>
    <row r="7219" s="160" customFormat="1" x14ac:dyDescent="0.2"/>
    <row r="7220" s="160" customFormat="1" x14ac:dyDescent="0.2"/>
    <row r="7221" s="160" customFormat="1" x14ac:dyDescent="0.2"/>
    <row r="7222" s="160" customFormat="1" x14ac:dyDescent="0.2"/>
    <row r="7223" s="160" customFormat="1" x14ac:dyDescent="0.2"/>
    <row r="7224" s="160" customFormat="1" x14ac:dyDescent="0.2"/>
    <row r="7225" s="160" customFormat="1" x14ac:dyDescent="0.2"/>
    <row r="7226" s="160" customFormat="1" x14ac:dyDescent="0.2"/>
    <row r="7227" s="160" customFormat="1" x14ac:dyDescent="0.2"/>
    <row r="7228" s="160" customFormat="1" x14ac:dyDescent="0.2"/>
    <row r="7229" s="160" customFormat="1" x14ac:dyDescent="0.2"/>
    <row r="7230" s="160" customFormat="1" x14ac:dyDescent="0.2"/>
    <row r="7231" s="160" customFormat="1" x14ac:dyDescent="0.2"/>
    <row r="7232" s="160" customFormat="1" x14ac:dyDescent="0.2"/>
    <row r="7233" s="160" customFormat="1" x14ac:dyDescent="0.2"/>
    <row r="7234" s="160" customFormat="1" x14ac:dyDescent="0.2"/>
    <row r="7235" s="160" customFormat="1" x14ac:dyDescent="0.2"/>
    <row r="7236" s="160" customFormat="1" x14ac:dyDescent="0.2"/>
    <row r="7237" s="160" customFormat="1" x14ac:dyDescent="0.2"/>
    <row r="7238" s="160" customFormat="1" x14ac:dyDescent="0.2"/>
    <row r="7239" s="160" customFormat="1" x14ac:dyDescent="0.2"/>
    <row r="7240" s="160" customFormat="1" x14ac:dyDescent="0.2"/>
    <row r="7241" s="160" customFormat="1" x14ac:dyDescent="0.2"/>
    <row r="7242" s="160" customFormat="1" x14ac:dyDescent="0.2"/>
    <row r="7243" s="160" customFormat="1" x14ac:dyDescent="0.2"/>
    <row r="7244" s="160" customFormat="1" x14ac:dyDescent="0.2"/>
    <row r="7245" s="160" customFormat="1" x14ac:dyDescent="0.2"/>
    <row r="7246" s="160" customFormat="1" x14ac:dyDescent="0.2"/>
    <row r="7247" s="160" customFormat="1" x14ac:dyDescent="0.2"/>
    <row r="7248" s="160" customFormat="1" x14ac:dyDescent="0.2"/>
    <row r="7249" s="160" customFormat="1" x14ac:dyDescent="0.2"/>
    <row r="7250" s="160" customFormat="1" x14ac:dyDescent="0.2"/>
    <row r="7251" s="160" customFormat="1" x14ac:dyDescent="0.2"/>
    <row r="7252" s="160" customFormat="1" x14ac:dyDescent="0.2"/>
    <row r="7253" s="160" customFormat="1" x14ac:dyDescent="0.2"/>
    <row r="7254" s="160" customFormat="1" x14ac:dyDescent="0.2"/>
    <row r="7255" s="160" customFormat="1" x14ac:dyDescent="0.2"/>
    <row r="7256" s="160" customFormat="1" x14ac:dyDescent="0.2"/>
    <row r="7257" s="160" customFormat="1" x14ac:dyDescent="0.2"/>
    <row r="7258" s="160" customFormat="1" x14ac:dyDescent="0.2"/>
    <row r="7259" s="160" customFormat="1" x14ac:dyDescent="0.2"/>
    <row r="7260" s="160" customFormat="1" x14ac:dyDescent="0.2"/>
    <row r="7261" s="160" customFormat="1" x14ac:dyDescent="0.2"/>
    <row r="7262" s="160" customFormat="1" x14ac:dyDescent="0.2"/>
    <row r="7263" s="160" customFormat="1" x14ac:dyDescent="0.2"/>
    <row r="7264" s="160" customFormat="1" x14ac:dyDescent="0.2"/>
    <row r="7265" s="160" customFormat="1" x14ac:dyDescent="0.2"/>
    <row r="7266" s="160" customFormat="1" x14ac:dyDescent="0.2"/>
    <row r="7267" s="160" customFormat="1" x14ac:dyDescent="0.2"/>
    <row r="7268" s="160" customFormat="1" x14ac:dyDescent="0.2"/>
    <row r="7269" s="160" customFormat="1" x14ac:dyDescent="0.2"/>
    <row r="7270" s="160" customFormat="1" x14ac:dyDescent="0.2"/>
    <row r="7271" s="160" customFormat="1" x14ac:dyDescent="0.2"/>
    <row r="7272" s="160" customFormat="1" x14ac:dyDescent="0.2"/>
    <row r="7273" s="160" customFormat="1" x14ac:dyDescent="0.2"/>
    <row r="7274" s="160" customFormat="1" x14ac:dyDescent="0.2"/>
    <row r="7275" s="160" customFormat="1" x14ac:dyDescent="0.2"/>
    <row r="7276" s="160" customFormat="1" x14ac:dyDescent="0.2"/>
    <row r="7277" s="160" customFormat="1" x14ac:dyDescent="0.2"/>
    <row r="7278" s="160" customFormat="1" x14ac:dyDescent="0.2"/>
    <row r="7279" s="160" customFormat="1" x14ac:dyDescent="0.2"/>
    <row r="7280" s="160" customFormat="1" x14ac:dyDescent="0.2"/>
    <row r="7281" s="160" customFormat="1" x14ac:dyDescent="0.2"/>
    <row r="7282" s="160" customFormat="1" x14ac:dyDescent="0.2"/>
    <row r="7283" s="160" customFormat="1" x14ac:dyDescent="0.2"/>
    <row r="7284" s="160" customFormat="1" x14ac:dyDescent="0.2"/>
    <row r="7285" s="160" customFormat="1" x14ac:dyDescent="0.2"/>
    <row r="7286" s="160" customFormat="1" x14ac:dyDescent="0.2"/>
    <row r="7287" s="160" customFormat="1" x14ac:dyDescent="0.2"/>
    <row r="7288" s="160" customFormat="1" x14ac:dyDescent="0.2"/>
    <row r="7289" s="160" customFormat="1" x14ac:dyDescent="0.2"/>
    <row r="7290" s="160" customFormat="1" x14ac:dyDescent="0.2"/>
    <row r="7291" s="160" customFormat="1" x14ac:dyDescent="0.2"/>
    <row r="7292" s="160" customFormat="1" x14ac:dyDescent="0.2"/>
    <row r="7293" s="160" customFormat="1" x14ac:dyDescent="0.2"/>
    <row r="7294" s="160" customFormat="1" x14ac:dyDescent="0.2"/>
    <row r="7295" s="160" customFormat="1" x14ac:dyDescent="0.2"/>
    <row r="7296" s="160" customFormat="1" x14ac:dyDescent="0.2"/>
    <row r="7297" s="160" customFormat="1" x14ac:dyDescent="0.2"/>
    <row r="7298" s="160" customFormat="1" x14ac:dyDescent="0.2"/>
    <row r="7299" s="160" customFormat="1" x14ac:dyDescent="0.2"/>
    <row r="7300" s="160" customFormat="1" x14ac:dyDescent="0.2"/>
    <row r="7301" s="160" customFormat="1" x14ac:dyDescent="0.2"/>
    <row r="7302" s="160" customFormat="1" x14ac:dyDescent="0.2"/>
    <row r="7303" s="160" customFormat="1" x14ac:dyDescent="0.2"/>
    <row r="7304" s="160" customFormat="1" x14ac:dyDescent="0.2"/>
    <row r="7305" s="160" customFormat="1" x14ac:dyDescent="0.2"/>
    <row r="7306" s="160" customFormat="1" x14ac:dyDescent="0.2"/>
    <row r="7307" s="160" customFormat="1" x14ac:dyDescent="0.2"/>
    <row r="7308" s="160" customFormat="1" x14ac:dyDescent="0.2"/>
    <row r="7309" s="160" customFormat="1" x14ac:dyDescent="0.2"/>
    <row r="7310" s="160" customFormat="1" x14ac:dyDescent="0.2"/>
    <row r="7311" s="160" customFormat="1" x14ac:dyDescent="0.2"/>
    <row r="7312" s="160" customFormat="1" x14ac:dyDescent="0.2"/>
    <row r="7313" s="160" customFormat="1" x14ac:dyDescent="0.2"/>
    <row r="7314" s="160" customFormat="1" x14ac:dyDescent="0.2"/>
    <row r="7315" s="160" customFormat="1" x14ac:dyDescent="0.2"/>
    <row r="7316" s="160" customFormat="1" x14ac:dyDescent="0.2"/>
    <row r="7317" s="160" customFormat="1" x14ac:dyDescent="0.2"/>
    <row r="7318" s="160" customFormat="1" x14ac:dyDescent="0.2"/>
    <row r="7319" s="160" customFormat="1" x14ac:dyDescent="0.2"/>
    <row r="7320" s="160" customFormat="1" x14ac:dyDescent="0.2"/>
    <row r="7321" s="160" customFormat="1" x14ac:dyDescent="0.2"/>
    <row r="7322" s="160" customFormat="1" x14ac:dyDescent="0.2"/>
    <row r="7323" s="160" customFormat="1" x14ac:dyDescent="0.2"/>
    <row r="7324" s="160" customFormat="1" x14ac:dyDescent="0.2"/>
    <row r="7325" s="160" customFormat="1" x14ac:dyDescent="0.2"/>
    <row r="7326" s="160" customFormat="1" x14ac:dyDescent="0.2"/>
    <row r="7327" s="160" customFormat="1" x14ac:dyDescent="0.2"/>
    <row r="7328" s="160" customFormat="1" x14ac:dyDescent="0.2"/>
    <row r="7329" s="160" customFormat="1" x14ac:dyDescent="0.2"/>
    <row r="7330" s="160" customFormat="1" x14ac:dyDescent="0.2"/>
    <row r="7331" s="160" customFormat="1" x14ac:dyDescent="0.2"/>
    <row r="7332" s="160" customFormat="1" x14ac:dyDescent="0.2"/>
    <row r="7333" s="160" customFormat="1" x14ac:dyDescent="0.2"/>
    <row r="7334" s="160" customFormat="1" x14ac:dyDescent="0.2"/>
    <row r="7335" s="160" customFormat="1" x14ac:dyDescent="0.2"/>
    <row r="7336" s="160" customFormat="1" x14ac:dyDescent="0.2"/>
    <row r="7337" s="160" customFormat="1" x14ac:dyDescent="0.2"/>
    <row r="7338" s="160" customFormat="1" x14ac:dyDescent="0.2"/>
    <row r="7339" s="160" customFormat="1" x14ac:dyDescent="0.2"/>
    <row r="7340" s="160" customFormat="1" x14ac:dyDescent="0.2"/>
    <row r="7341" s="160" customFormat="1" x14ac:dyDescent="0.2"/>
    <row r="7342" s="160" customFormat="1" x14ac:dyDescent="0.2"/>
    <row r="7343" s="160" customFormat="1" x14ac:dyDescent="0.2"/>
    <row r="7344" s="160" customFormat="1" x14ac:dyDescent="0.2"/>
    <row r="7345" s="160" customFormat="1" x14ac:dyDescent="0.2"/>
    <row r="7346" s="160" customFormat="1" x14ac:dyDescent="0.2"/>
    <row r="7347" s="160" customFormat="1" x14ac:dyDescent="0.2"/>
    <row r="7348" s="160" customFormat="1" x14ac:dyDescent="0.2"/>
    <row r="7349" s="160" customFormat="1" x14ac:dyDescent="0.2"/>
    <row r="7350" s="160" customFormat="1" x14ac:dyDescent="0.2"/>
    <row r="7351" s="160" customFormat="1" x14ac:dyDescent="0.2"/>
    <row r="7352" s="160" customFormat="1" x14ac:dyDescent="0.2"/>
    <row r="7353" s="160" customFormat="1" x14ac:dyDescent="0.2"/>
    <row r="7354" s="160" customFormat="1" x14ac:dyDescent="0.2"/>
    <row r="7355" s="160" customFormat="1" x14ac:dyDescent="0.2"/>
    <row r="7356" s="160" customFormat="1" x14ac:dyDescent="0.2"/>
    <row r="7357" s="160" customFormat="1" x14ac:dyDescent="0.2"/>
    <row r="7358" s="160" customFormat="1" x14ac:dyDescent="0.2"/>
    <row r="7359" s="160" customFormat="1" x14ac:dyDescent="0.2"/>
    <row r="7360" s="160" customFormat="1" x14ac:dyDescent="0.2"/>
    <row r="7361" s="160" customFormat="1" x14ac:dyDescent="0.2"/>
    <row r="7362" s="160" customFormat="1" x14ac:dyDescent="0.2"/>
    <row r="7363" s="160" customFormat="1" x14ac:dyDescent="0.2"/>
    <row r="7364" s="160" customFormat="1" x14ac:dyDescent="0.2"/>
    <row r="7365" s="160" customFormat="1" x14ac:dyDescent="0.2"/>
    <row r="7366" s="160" customFormat="1" x14ac:dyDescent="0.2"/>
    <row r="7367" s="160" customFormat="1" x14ac:dyDescent="0.2"/>
    <row r="7368" s="160" customFormat="1" x14ac:dyDescent="0.2"/>
    <row r="7369" s="160" customFormat="1" x14ac:dyDescent="0.2"/>
    <row r="7370" s="160" customFormat="1" x14ac:dyDescent="0.2"/>
    <row r="7371" s="160" customFormat="1" x14ac:dyDescent="0.2"/>
    <row r="7372" s="160" customFormat="1" x14ac:dyDescent="0.2"/>
    <row r="7373" s="160" customFormat="1" x14ac:dyDescent="0.2"/>
    <row r="7374" s="160" customFormat="1" x14ac:dyDescent="0.2"/>
    <row r="7375" s="160" customFormat="1" x14ac:dyDescent="0.2"/>
    <row r="7376" s="160" customFormat="1" x14ac:dyDescent="0.2"/>
    <row r="7377" s="160" customFormat="1" x14ac:dyDescent="0.2"/>
    <row r="7378" s="160" customFormat="1" x14ac:dyDescent="0.2"/>
    <row r="7379" s="160" customFormat="1" x14ac:dyDescent="0.2"/>
    <row r="7380" s="160" customFormat="1" x14ac:dyDescent="0.2"/>
    <row r="7381" s="160" customFormat="1" x14ac:dyDescent="0.2"/>
    <row r="7382" s="160" customFormat="1" x14ac:dyDescent="0.2"/>
    <row r="7383" s="160" customFormat="1" x14ac:dyDescent="0.2"/>
    <row r="7384" s="160" customFormat="1" x14ac:dyDescent="0.2"/>
    <row r="7385" s="160" customFormat="1" x14ac:dyDescent="0.2"/>
    <row r="7386" s="160" customFormat="1" x14ac:dyDescent="0.2"/>
    <row r="7387" s="160" customFormat="1" x14ac:dyDescent="0.2"/>
    <row r="7388" s="160" customFormat="1" x14ac:dyDescent="0.2"/>
    <row r="7389" s="160" customFormat="1" x14ac:dyDescent="0.2"/>
    <row r="7390" s="160" customFormat="1" x14ac:dyDescent="0.2"/>
    <row r="7391" s="160" customFormat="1" x14ac:dyDescent="0.2"/>
    <row r="7392" s="160" customFormat="1" x14ac:dyDescent="0.2"/>
    <row r="7393" s="160" customFormat="1" x14ac:dyDescent="0.2"/>
    <row r="7394" s="160" customFormat="1" x14ac:dyDescent="0.2"/>
    <row r="7395" s="160" customFormat="1" x14ac:dyDescent="0.2"/>
    <row r="7396" s="160" customFormat="1" x14ac:dyDescent="0.2"/>
    <row r="7397" s="160" customFormat="1" x14ac:dyDescent="0.2"/>
    <row r="7398" s="160" customFormat="1" x14ac:dyDescent="0.2"/>
    <row r="7399" s="160" customFormat="1" x14ac:dyDescent="0.2"/>
    <row r="7400" s="160" customFormat="1" x14ac:dyDescent="0.2"/>
    <row r="7401" s="160" customFormat="1" x14ac:dyDescent="0.2"/>
    <row r="7402" s="160" customFormat="1" x14ac:dyDescent="0.2"/>
    <row r="7403" s="160" customFormat="1" x14ac:dyDescent="0.2"/>
    <row r="7404" s="160" customFormat="1" x14ac:dyDescent="0.2"/>
    <row r="7405" s="160" customFormat="1" x14ac:dyDescent="0.2"/>
    <row r="7406" s="160" customFormat="1" x14ac:dyDescent="0.2"/>
    <row r="7407" s="160" customFormat="1" x14ac:dyDescent="0.2"/>
    <row r="7408" s="160" customFormat="1" x14ac:dyDescent="0.2"/>
    <row r="7409" s="160" customFormat="1" x14ac:dyDescent="0.2"/>
    <row r="7410" s="160" customFormat="1" x14ac:dyDescent="0.2"/>
    <row r="7411" s="160" customFormat="1" x14ac:dyDescent="0.2"/>
    <row r="7412" s="160" customFormat="1" x14ac:dyDescent="0.2"/>
    <row r="7413" s="160" customFormat="1" x14ac:dyDescent="0.2"/>
    <row r="7414" s="160" customFormat="1" x14ac:dyDescent="0.2"/>
    <row r="7415" s="160" customFormat="1" x14ac:dyDescent="0.2"/>
    <row r="7416" s="160" customFormat="1" x14ac:dyDescent="0.2"/>
    <row r="7417" s="160" customFormat="1" x14ac:dyDescent="0.2"/>
    <row r="7418" s="160" customFormat="1" x14ac:dyDescent="0.2"/>
    <row r="7419" s="160" customFormat="1" x14ac:dyDescent="0.2"/>
    <row r="7420" s="160" customFormat="1" x14ac:dyDescent="0.2"/>
    <row r="7421" s="160" customFormat="1" x14ac:dyDescent="0.2"/>
    <row r="7422" s="160" customFormat="1" x14ac:dyDescent="0.2"/>
    <row r="7423" s="160" customFormat="1" x14ac:dyDescent="0.2"/>
    <row r="7424" s="160" customFormat="1" x14ac:dyDescent="0.2"/>
    <row r="7425" s="160" customFormat="1" x14ac:dyDescent="0.2"/>
    <row r="7426" s="160" customFormat="1" x14ac:dyDescent="0.2"/>
    <row r="7427" s="160" customFormat="1" x14ac:dyDescent="0.2"/>
    <row r="7428" s="160" customFormat="1" x14ac:dyDescent="0.2"/>
    <row r="7429" s="160" customFormat="1" x14ac:dyDescent="0.2"/>
    <row r="7430" s="160" customFormat="1" x14ac:dyDescent="0.2"/>
    <row r="7431" s="160" customFormat="1" x14ac:dyDescent="0.2"/>
    <row r="7432" s="160" customFormat="1" x14ac:dyDescent="0.2"/>
    <row r="7433" s="160" customFormat="1" x14ac:dyDescent="0.2"/>
    <row r="7434" s="160" customFormat="1" x14ac:dyDescent="0.2"/>
    <row r="7435" s="160" customFormat="1" x14ac:dyDescent="0.2"/>
    <row r="7436" s="160" customFormat="1" x14ac:dyDescent="0.2"/>
    <row r="7437" s="160" customFormat="1" x14ac:dyDescent="0.2"/>
    <row r="7438" s="160" customFormat="1" x14ac:dyDescent="0.2"/>
    <row r="7439" s="160" customFormat="1" x14ac:dyDescent="0.2"/>
    <row r="7440" s="160" customFormat="1" x14ac:dyDescent="0.2"/>
    <row r="7441" s="160" customFormat="1" x14ac:dyDescent="0.2"/>
    <row r="7442" s="160" customFormat="1" x14ac:dyDescent="0.2"/>
    <row r="7443" s="160" customFormat="1" x14ac:dyDescent="0.2"/>
    <row r="7444" s="160" customFormat="1" x14ac:dyDescent="0.2"/>
    <row r="7445" s="160" customFormat="1" x14ac:dyDescent="0.2"/>
    <row r="7446" s="160" customFormat="1" x14ac:dyDescent="0.2"/>
    <row r="7447" s="160" customFormat="1" x14ac:dyDescent="0.2"/>
    <row r="7448" s="160" customFormat="1" x14ac:dyDescent="0.2"/>
    <row r="7449" s="160" customFormat="1" x14ac:dyDescent="0.2"/>
    <row r="7450" s="160" customFormat="1" x14ac:dyDescent="0.2"/>
    <row r="7451" s="160" customFormat="1" x14ac:dyDescent="0.2"/>
    <row r="7452" s="160" customFormat="1" x14ac:dyDescent="0.2"/>
    <row r="7453" s="160" customFormat="1" x14ac:dyDescent="0.2"/>
    <row r="7454" s="160" customFormat="1" x14ac:dyDescent="0.2"/>
    <row r="7455" s="160" customFormat="1" x14ac:dyDescent="0.2"/>
    <row r="7456" s="160" customFormat="1" x14ac:dyDescent="0.2"/>
    <row r="7457" s="160" customFormat="1" x14ac:dyDescent="0.2"/>
    <row r="7458" s="160" customFormat="1" x14ac:dyDescent="0.2"/>
    <row r="7459" s="160" customFormat="1" x14ac:dyDescent="0.2"/>
    <row r="7460" s="160" customFormat="1" x14ac:dyDescent="0.2"/>
    <row r="7461" s="160" customFormat="1" x14ac:dyDescent="0.2"/>
    <row r="7462" s="160" customFormat="1" x14ac:dyDescent="0.2"/>
    <row r="7463" s="160" customFormat="1" x14ac:dyDescent="0.2"/>
    <row r="7464" s="160" customFormat="1" x14ac:dyDescent="0.2"/>
    <row r="7465" s="160" customFormat="1" x14ac:dyDescent="0.2"/>
    <row r="7466" s="160" customFormat="1" x14ac:dyDescent="0.2"/>
    <row r="7467" s="160" customFormat="1" x14ac:dyDescent="0.2"/>
    <row r="7468" s="160" customFormat="1" x14ac:dyDescent="0.2"/>
    <row r="7469" s="160" customFormat="1" x14ac:dyDescent="0.2"/>
    <row r="7470" s="160" customFormat="1" x14ac:dyDescent="0.2"/>
    <row r="7471" s="160" customFormat="1" x14ac:dyDescent="0.2"/>
    <row r="7472" s="160" customFormat="1" x14ac:dyDescent="0.2"/>
    <row r="7473" s="160" customFormat="1" x14ac:dyDescent="0.2"/>
    <row r="7474" s="160" customFormat="1" x14ac:dyDescent="0.2"/>
    <row r="7475" s="160" customFormat="1" x14ac:dyDescent="0.2"/>
    <row r="7476" s="160" customFormat="1" x14ac:dyDescent="0.2"/>
    <row r="7477" s="160" customFormat="1" x14ac:dyDescent="0.2"/>
    <row r="7478" s="160" customFormat="1" x14ac:dyDescent="0.2"/>
    <row r="7479" s="160" customFormat="1" x14ac:dyDescent="0.2"/>
    <row r="7480" s="160" customFormat="1" x14ac:dyDescent="0.2"/>
    <row r="7481" s="160" customFormat="1" x14ac:dyDescent="0.2"/>
    <row r="7482" s="160" customFormat="1" x14ac:dyDescent="0.2"/>
    <row r="7483" s="160" customFormat="1" x14ac:dyDescent="0.2"/>
    <row r="7484" s="160" customFormat="1" x14ac:dyDescent="0.2"/>
    <row r="7485" s="160" customFormat="1" x14ac:dyDescent="0.2"/>
    <row r="7486" s="160" customFormat="1" x14ac:dyDescent="0.2"/>
    <row r="7487" s="160" customFormat="1" x14ac:dyDescent="0.2"/>
    <row r="7488" s="160" customFormat="1" x14ac:dyDescent="0.2"/>
    <row r="7489" s="160" customFormat="1" x14ac:dyDescent="0.2"/>
    <row r="7490" s="160" customFormat="1" x14ac:dyDescent="0.2"/>
    <row r="7491" s="160" customFormat="1" x14ac:dyDescent="0.2"/>
    <row r="7492" s="160" customFormat="1" x14ac:dyDescent="0.2"/>
    <row r="7493" s="160" customFormat="1" x14ac:dyDescent="0.2"/>
    <row r="7494" s="160" customFormat="1" x14ac:dyDescent="0.2"/>
    <row r="7495" s="160" customFormat="1" x14ac:dyDescent="0.2"/>
    <row r="7496" s="160" customFormat="1" x14ac:dyDescent="0.2"/>
    <row r="7497" s="160" customFormat="1" x14ac:dyDescent="0.2"/>
    <row r="7498" s="160" customFormat="1" x14ac:dyDescent="0.2"/>
    <row r="7499" s="160" customFormat="1" x14ac:dyDescent="0.2"/>
    <row r="7500" s="160" customFormat="1" x14ac:dyDescent="0.2"/>
    <row r="7501" s="160" customFormat="1" x14ac:dyDescent="0.2"/>
    <row r="7502" s="160" customFormat="1" x14ac:dyDescent="0.2"/>
    <row r="7503" s="160" customFormat="1" x14ac:dyDescent="0.2"/>
    <row r="7504" s="160" customFormat="1" x14ac:dyDescent="0.2"/>
    <row r="7505" s="160" customFormat="1" x14ac:dyDescent="0.2"/>
    <row r="7506" s="160" customFormat="1" x14ac:dyDescent="0.2"/>
    <row r="7507" s="160" customFormat="1" x14ac:dyDescent="0.2"/>
    <row r="7508" s="160" customFormat="1" x14ac:dyDescent="0.2"/>
    <row r="7509" s="160" customFormat="1" x14ac:dyDescent="0.2"/>
    <row r="7510" s="160" customFormat="1" x14ac:dyDescent="0.2"/>
    <row r="7511" s="160" customFormat="1" x14ac:dyDescent="0.2"/>
    <row r="7512" s="160" customFormat="1" x14ac:dyDescent="0.2"/>
    <row r="7513" s="160" customFormat="1" x14ac:dyDescent="0.2"/>
    <row r="7514" s="160" customFormat="1" x14ac:dyDescent="0.2"/>
    <row r="7515" s="160" customFormat="1" x14ac:dyDescent="0.2"/>
    <row r="7516" s="160" customFormat="1" x14ac:dyDescent="0.2"/>
    <row r="7517" s="160" customFormat="1" x14ac:dyDescent="0.2"/>
    <row r="7518" s="160" customFormat="1" x14ac:dyDescent="0.2"/>
    <row r="7519" s="160" customFormat="1" x14ac:dyDescent="0.2"/>
    <row r="7520" s="160" customFormat="1" x14ac:dyDescent="0.2"/>
    <row r="7521" s="160" customFormat="1" x14ac:dyDescent="0.2"/>
    <row r="7522" s="160" customFormat="1" x14ac:dyDescent="0.2"/>
    <row r="7523" s="160" customFormat="1" x14ac:dyDescent="0.2"/>
    <row r="7524" s="160" customFormat="1" x14ac:dyDescent="0.2"/>
    <row r="7525" s="160" customFormat="1" x14ac:dyDescent="0.2"/>
    <row r="7526" s="160" customFormat="1" x14ac:dyDescent="0.2"/>
    <row r="7527" s="160" customFormat="1" x14ac:dyDescent="0.2"/>
    <row r="7528" s="160" customFormat="1" x14ac:dyDescent="0.2"/>
    <row r="7529" s="160" customFormat="1" x14ac:dyDescent="0.2"/>
    <row r="7530" s="160" customFormat="1" x14ac:dyDescent="0.2"/>
    <row r="7531" s="160" customFormat="1" x14ac:dyDescent="0.2"/>
    <row r="7532" s="160" customFormat="1" x14ac:dyDescent="0.2"/>
    <row r="7533" s="160" customFormat="1" x14ac:dyDescent="0.2"/>
    <row r="7534" s="160" customFormat="1" x14ac:dyDescent="0.2"/>
    <row r="7535" s="160" customFormat="1" x14ac:dyDescent="0.2"/>
    <row r="7536" s="160" customFormat="1" x14ac:dyDescent="0.2"/>
    <row r="7537" s="160" customFormat="1" x14ac:dyDescent="0.2"/>
    <row r="7538" s="160" customFormat="1" x14ac:dyDescent="0.2"/>
    <row r="7539" s="160" customFormat="1" x14ac:dyDescent="0.2"/>
    <row r="7540" s="160" customFormat="1" x14ac:dyDescent="0.2"/>
    <row r="7541" s="160" customFormat="1" x14ac:dyDescent="0.2"/>
    <row r="7542" s="160" customFormat="1" x14ac:dyDescent="0.2"/>
    <row r="7543" s="160" customFormat="1" x14ac:dyDescent="0.2"/>
    <row r="7544" s="160" customFormat="1" x14ac:dyDescent="0.2"/>
    <row r="7545" s="160" customFormat="1" x14ac:dyDescent="0.2"/>
    <row r="7546" s="160" customFormat="1" x14ac:dyDescent="0.2"/>
    <row r="7547" s="160" customFormat="1" x14ac:dyDescent="0.2"/>
    <row r="7548" s="160" customFormat="1" x14ac:dyDescent="0.2"/>
    <row r="7549" s="160" customFormat="1" x14ac:dyDescent="0.2"/>
    <row r="7550" s="160" customFormat="1" x14ac:dyDescent="0.2"/>
    <row r="7551" s="160" customFormat="1" x14ac:dyDescent="0.2"/>
    <row r="7552" s="160" customFormat="1" x14ac:dyDescent="0.2"/>
    <row r="7553" s="160" customFormat="1" x14ac:dyDescent="0.2"/>
    <row r="7554" s="160" customFormat="1" x14ac:dyDescent="0.2"/>
    <row r="7555" s="160" customFormat="1" x14ac:dyDescent="0.2"/>
    <row r="7556" s="160" customFormat="1" x14ac:dyDescent="0.2"/>
    <row r="7557" s="160" customFormat="1" x14ac:dyDescent="0.2"/>
    <row r="7558" s="160" customFormat="1" x14ac:dyDescent="0.2"/>
    <row r="7559" s="160" customFormat="1" x14ac:dyDescent="0.2"/>
    <row r="7560" s="160" customFormat="1" x14ac:dyDescent="0.2"/>
    <row r="7561" s="160" customFormat="1" x14ac:dyDescent="0.2"/>
    <row r="7562" s="160" customFormat="1" x14ac:dyDescent="0.2"/>
    <row r="7563" s="160" customFormat="1" x14ac:dyDescent="0.2"/>
    <row r="7564" s="160" customFormat="1" x14ac:dyDescent="0.2"/>
    <row r="7565" s="160" customFormat="1" x14ac:dyDescent="0.2"/>
    <row r="7566" s="160" customFormat="1" x14ac:dyDescent="0.2"/>
    <row r="7567" s="160" customFormat="1" x14ac:dyDescent="0.2"/>
    <row r="7568" s="160" customFormat="1" x14ac:dyDescent="0.2"/>
    <row r="7569" s="160" customFormat="1" x14ac:dyDescent="0.2"/>
    <row r="7570" s="160" customFormat="1" x14ac:dyDescent="0.2"/>
    <row r="7571" s="160" customFormat="1" x14ac:dyDescent="0.2"/>
    <row r="7572" s="160" customFormat="1" x14ac:dyDescent="0.2"/>
    <row r="7573" s="160" customFormat="1" x14ac:dyDescent="0.2"/>
    <row r="7574" s="160" customFormat="1" x14ac:dyDescent="0.2"/>
    <row r="7575" s="160" customFormat="1" x14ac:dyDescent="0.2"/>
    <row r="7576" s="160" customFormat="1" x14ac:dyDescent="0.2"/>
    <row r="7577" s="160" customFormat="1" x14ac:dyDescent="0.2"/>
    <row r="7578" s="160" customFormat="1" x14ac:dyDescent="0.2"/>
    <row r="7579" s="160" customFormat="1" x14ac:dyDescent="0.2"/>
    <row r="7580" s="160" customFormat="1" x14ac:dyDescent="0.2"/>
    <row r="7581" s="160" customFormat="1" x14ac:dyDescent="0.2"/>
    <row r="7582" s="160" customFormat="1" x14ac:dyDescent="0.2"/>
    <row r="7583" s="160" customFormat="1" x14ac:dyDescent="0.2"/>
    <row r="7584" s="160" customFormat="1" x14ac:dyDescent="0.2"/>
    <row r="7585" s="160" customFormat="1" x14ac:dyDescent="0.2"/>
    <row r="7586" s="160" customFormat="1" x14ac:dyDescent="0.2"/>
    <row r="7587" s="160" customFormat="1" x14ac:dyDescent="0.2"/>
    <row r="7588" s="160" customFormat="1" x14ac:dyDescent="0.2"/>
    <row r="7589" s="160" customFormat="1" x14ac:dyDescent="0.2"/>
    <row r="7590" s="160" customFormat="1" x14ac:dyDescent="0.2"/>
    <row r="7591" s="160" customFormat="1" x14ac:dyDescent="0.2"/>
    <row r="7592" s="160" customFormat="1" x14ac:dyDescent="0.2"/>
    <row r="7593" s="160" customFormat="1" x14ac:dyDescent="0.2"/>
    <row r="7594" s="160" customFormat="1" x14ac:dyDescent="0.2"/>
    <row r="7595" s="160" customFormat="1" x14ac:dyDescent="0.2"/>
    <row r="7596" s="160" customFormat="1" x14ac:dyDescent="0.2"/>
    <row r="7597" s="160" customFormat="1" x14ac:dyDescent="0.2"/>
    <row r="7598" s="160" customFormat="1" x14ac:dyDescent="0.2"/>
    <row r="7599" s="160" customFormat="1" x14ac:dyDescent="0.2"/>
    <row r="7600" s="160" customFormat="1" x14ac:dyDescent="0.2"/>
    <row r="7601" s="160" customFormat="1" x14ac:dyDescent="0.2"/>
    <row r="7602" s="160" customFormat="1" x14ac:dyDescent="0.2"/>
    <row r="7603" s="160" customFormat="1" x14ac:dyDescent="0.2"/>
    <row r="7604" s="160" customFormat="1" x14ac:dyDescent="0.2"/>
    <row r="7605" s="160" customFormat="1" x14ac:dyDescent="0.2"/>
    <row r="7606" s="160" customFormat="1" x14ac:dyDescent="0.2"/>
    <row r="7607" s="160" customFormat="1" x14ac:dyDescent="0.2"/>
    <row r="7608" s="160" customFormat="1" x14ac:dyDescent="0.2"/>
    <row r="7609" s="160" customFormat="1" x14ac:dyDescent="0.2"/>
    <row r="7610" s="160" customFormat="1" x14ac:dyDescent="0.2"/>
    <row r="7611" s="160" customFormat="1" x14ac:dyDescent="0.2"/>
    <row r="7612" s="160" customFormat="1" x14ac:dyDescent="0.2"/>
    <row r="7613" s="160" customFormat="1" x14ac:dyDescent="0.2"/>
    <row r="7614" s="160" customFormat="1" x14ac:dyDescent="0.2"/>
    <row r="7615" s="160" customFormat="1" x14ac:dyDescent="0.2"/>
    <row r="7616" s="160" customFormat="1" x14ac:dyDescent="0.2"/>
    <row r="7617" s="160" customFormat="1" x14ac:dyDescent="0.2"/>
    <row r="7618" s="160" customFormat="1" x14ac:dyDescent="0.2"/>
    <row r="7619" s="160" customFormat="1" x14ac:dyDescent="0.2"/>
    <row r="7620" s="160" customFormat="1" x14ac:dyDescent="0.2"/>
    <row r="7621" s="160" customFormat="1" x14ac:dyDescent="0.2"/>
    <row r="7622" s="160" customFormat="1" x14ac:dyDescent="0.2"/>
    <row r="7623" s="160" customFormat="1" x14ac:dyDescent="0.2"/>
    <row r="7624" s="160" customFormat="1" x14ac:dyDescent="0.2"/>
    <row r="7625" s="160" customFormat="1" x14ac:dyDescent="0.2"/>
    <row r="7626" s="160" customFormat="1" x14ac:dyDescent="0.2"/>
    <row r="7627" s="160" customFormat="1" x14ac:dyDescent="0.2"/>
    <row r="7628" s="160" customFormat="1" x14ac:dyDescent="0.2"/>
    <row r="7629" s="160" customFormat="1" x14ac:dyDescent="0.2"/>
    <row r="7630" s="160" customFormat="1" x14ac:dyDescent="0.2"/>
    <row r="7631" s="160" customFormat="1" x14ac:dyDescent="0.2"/>
    <row r="7632" s="160" customFormat="1" x14ac:dyDescent="0.2"/>
    <row r="7633" s="160" customFormat="1" x14ac:dyDescent="0.2"/>
    <row r="7634" s="160" customFormat="1" x14ac:dyDescent="0.2"/>
    <row r="7635" s="160" customFormat="1" x14ac:dyDescent="0.2"/>
    <row r="7636" s="160" customFormat="1" x14ac:dyDescent="0.2"/>
    <row r="7637" s="160" customFormat="1" x14ac:dyDescent="0.2"/>
    <row r="7638" s="160" customFormat="1" x14ac:dyDescent="0.2"/>
    <row r="7639" s="160" customFormat="1" x14ac:dyDescent="0.2"/>
    <row r="7640" s="160" customFormat="1" x14ac:dyDescent="0.2"/>
    <row r="7641" s="160" customFormat="1" x14ac:dyDescent="0.2"/>
    <row r="7642" s="160" customFormat="1" x14ac:dyDescent="0.2"/>
    <row r="7643" s="160" customFormat="1" x14ac:dyDescent="0.2"/>
    <row r="7644" s="160" customFormat="1" x14ac:dyDescent="0.2"/>
    <row r="7645" s="160" customFormat="1" x14ac:dyDescent="0.2"/>
    <row r="7646" s="160" customFormat="1" x14ac:dyDescent="0.2"/>
    <row r="7647" s="160" customFormat="1" x14ac:dyDescent="0.2"/>
    <row r="7648" s="160" customFormat="1" x14ac:dyDescent="0.2"/>
    <row r="7649" s="160" customFormat="1" x14ac:dyDescent="0.2"/>
    <row r="7650" s="160" customFormat="1" x14ac:dyDescent="0.2"/>
    <row r="7651" s="160" customFormat="1" x14ac:dyDescent="0.2"/>
    <row r="7652" s="160" customFormat="1" x14ac:dyDescent="0.2"/>
    <row r="7653" s="160" customFormat="1" x14ac:dyDescent="0.2"/>
    <row r="7654" s="160" customFormat="1" x14ac:dyDescent="0.2"/>
    <row r="7655" s="160" customFormat="1" x14ac:dyDescent="0.2"/>
    <row r="7656" s="160" customFormat="1" x14ac:dyDescent="0.2"/>
    <row r="7657" s="160" customFormat="1" x14ac:dyDescent="0.2"/>
    <row r="7658" s="160" customFormat="1" x14ac:dyDescent="0.2"/>
    <row r="7659" s="160" customFormat="1" x14ac:dyDescent="0.2"/>
    <row r="7660" s="160" customFormat="1" x14ac:dyDescent="0.2"/>
    <row r="7661" s="160" customFormat="1" x14ac:dyDescent="0.2"/>
    <row r="7662" s="160" customFormat="1" x14ac:dyDescent="0.2"/>
    <row r="7663" s="160" customFormat="1" x14ac:dyDescent="0.2"/>
    <row r="7664" s="160" customFormat="1" x14ac:dyDescent="0.2"/>
    <row r="7665" s="160" customFormat="1" x14ac:dyDescent="0.2"/>
    <row r="7666" s="160" customFormat="1" x14ac:dyDescent="0.2"/>
    <row r="7667" s="160" customFormat="1" x14ac:dyDescent="0.2"/>
    <row r="7668" s="160" customFormat="1" x14ac:dyDescent="0.2"/>
    <row r="7669" s="160" customFormat="1" x14ac:dyDescent="0.2"/>
    <row r="7670" s="160" customFormat="1" x14ac:dyDescent="0.2"/>
    <row r="7671" s="160" customFormat="1" x14ac:dyDescent="0.2"/>
    <row r="7672" s="160" customFormat="1" x14ac:dyDescent="0.2"/>
    <row r="7673" s="160" customFormat="1" x14ac:dyDescent="0.2"/>
    <row r="7674" s="160" customFormat="1" x14ac:dyDescent="0.2"/>
    <row r="7675" s="160" customFormat="1" x14ac:dyDescent="0.2"/>
    <row r="7676" s="160" customFormat="1" x14ac:dyDescent="0.2"/>
    <row r="7677" s="160" customFormat="1" x14ac:dyDescent="0.2"/>
    <row r="7678" s="160" customFormat="1" x14ac:dyDescent="0.2"/>
    <row r="7679" s="160" customFormat="1" x14ac:dyDescent="0.2"/>
    <row r="7680" s="160" customFormat="1" x14ac:dyDescent="0.2"/>
    <row r="7681" s="160" customFormat="1" x14ac:dyDescent="0.2"/>
    <row r="7682" s="160" customFormat="1" x14ac:dyDescent="0.2"/>
    <row r="7683" s="160" customFormat="1" x14ac:dyDescent="0.2"/>
    <row r="7684" s="160" customFormat="1" x14ac:dyDescent="0.2"/>
    <row r="7685" s="160" customFormat="1" x14ac:dyDescent="0.2"/>
    <row r="7686" s="160" customFormat="1" x14ac:dyDescent="0.2"/>
    <row r="7687" s="160" customFormat="1" x14ac:dyDescent="0.2"/>
    <row r="7688" s="160" customFormat="1" x14ac:dyDescent="0.2"/>
    <row r="7689" s="160" customFormat="1" x14ac:dyDescent="0.2"/>
    <row r="7690" s="160" customFormat="1" x14ac:dyDescent="0.2"/>
    <row r="7691" s="160" customFormat="1" x14ac:dyDescent="0.2"/>
    <row r="7692" s="160" customFormat="1" x14ac:dyDescent="0.2"/>
    <row r="7693" s="160" customFormat="1" x14ac:dyDescent="0.2"/>
    <row r="7694" s="160" customFormat="1" x14ac:dyDescent="0.2"/>
    <row r="7695" s="160" customFormat="1" x14ac:dyDescent="0.2"/>
    <row r="7696" s="160" customFormat="1" x14ac:dyDescent="0.2"/>
    <row r="7697" s="160" customFormat="1" x14ac:dyDescent="0.2"/>
    <row r="7698" s="160" customFormat="1" x14ac:dyDescent="0.2"/>
    <row r="7699" s="160" customFormat="1" x14ac:dyDescent="0.2"/>
    <row r="7700" s="160" customFormat="1" x14ac:dyDescent="0.2"/>
    <row r="7701" s="160" customFormat="1" x14ac:dyDescent="0.2"/>
    <row r="7702" s="160" customFormat="1" x14ac:dyDescent="0.2"/>
    <row r="7703" s="160" customFormat="1" x14ac:dyDescent="0.2"/>
    <row r="7704" s="160" customFormat="1" x14ac:dyDescent="0.2"/>
    <row r="7705" s="160" customFormat="1" x14ac:dyDescent="0.2"/>
    <row r="7706" s="160" customFormat="1" x14ac:dyDescent="0.2"/>
    <row r="7707" s="160" customFormat="1" x14ac:dyDescent="0.2"/>
    <row r="7708" s="160" customFormat="1" x14ac:dyDescent="0.2"/>
    <row r="7709" s="160" customFormat="1" x14ac:dyDescent="0.2"/>
    <row r="7710" s="160" customFormat="1" x14ac:dyDescent="0.2"/>
    <row r="7711" s="160" customFormat="1" x14ac:dyDescent="0.2"/>
    <row r="7712" s="160" customFormat="1" x14ac:dyDescent="0.2"/>
    <row r="7713" s="160" customFormat="1" x14ac:dyDescent="0.2"/>
    <row r="7714" s="160" customFormat="1" x14ac:dyDescent="0.2"/>
    <row r="7715" s="160" customFormat="1" x14ac:dyDescent="0.2"/>
    <row r="7716" s="160" customFormat="1" x14ac:dyDescent="0.2"/>
    <row r="7717" s="160" customFormat="1" x14ac:dyDescent="0.2"/>
    <row r="7718" s="160" customFormat="1" x14ac:dyDescent="0.2"/>
    <row r="7719" s="160" customFormat="1" x14ac:dyDescent="0.2"/>
    <row r="7720" s="160" customFormat="1" x14ac:dyDescent="0.2"/>
    <row r="7721" s="160" customFormat="1" x14ac:dyDescent="0.2"/>
    <row r="7722" s="160" customFormat="1" x14ac:dyDescent="0.2"/>
    <row r="7723" s="160" customFormat="1" x14ac:dyDescent="0.2"/>
    <row r="7724" s="160" customFormat="1" x14ac:dyDescent="0.2"/>
    <row r="7725" s="160" customFormat="1" x14ac:dyDescent="0.2"/>
    <row r="7726" s="160" customFormat="1" x14ac:dyDescent="0.2"/>
    <row r="7727" s="160" customFormat="1" x14ac:dyDescent="0.2"/>
    <row r="7728" s="160" customFormat="1" x14ac:dyDescent="0.2"/>
    <row r="7729" s="160" customFormat="1" x14ac:dyDescent="0.2"/>
    <row r="7730" s="160" customFormat="1" x14ac:dyDescent="0.2"/>
    <row r="7731" s="160" customFormat="1" x14ac:dyDescent="0.2"/>
    <row r="7732" s="160" customFormat="1" x14ac:dyDescent="0.2"/>
    <row r="7733" s="160" customFormat="1" x14ac:dyDescent="0.2"/>
    <row r="7734" s="160" customFormat="1" x14ac:dyDescent="0.2"/>
    <row r="7735" s="160" customFormat="1" x14ac:dyDescent="0.2"/>
    <row r="7736" s="160" customFormat="1" x14ac:dyDescent="0.2"/>
    <row r="7737" s="160" customFormat="1" x14ac:dyDescent="0.2"/>
    <row r="7738" s="160" customFormat="1" x14ac:dyDescent="0.2"/>
    <row r="7739" s="160" customFormat="1" x14ac:dyDescent="0.2"/>
    <row r="7740" s="160" customFormat="1" x14ac:dyDescent="0.2"/>
    <row r="7741" s="160" customFormat="1" x14ac:dyDescent="0.2"/>
    <row r="7742" s="160" customFormat="1" x14ac:dyDescent="0.2"/>
    <row r="7743" s="160" customFormat="1" x14ac:dyDescent="0.2"/>
    <row r="7744" s="160" customFormat="1" x14ac:dyDescent="0.2"/>
    <row r="7745" s="160" customFormat="1" x14ac:dyDescent="0.2"/>
    <row r="7746" s="160" customFormat="1" x14ac:dyDescent="0.2"/>
    <row r="7747" s="160" customFormat="1" x14ac:dyDescent="0.2"/>
    <row r="7748" s="160" customFormat="1" x14ac:dyDescent="0.2"/>
    <row r="7749" s="160" customFormat="1" x14ac:dyDescent="0.2"/>
    <row r="7750" s="160" customFormat="1" x14ac:dyDescent="0.2"/>
    <row r="7751" s="160" customFormat="1" x14ac:dyDescent="0.2"/>
    <row r="7752" s="160" customFormat="1" x14ac:dyDescent="0.2"/>
    <row r="7753" s="160" customFormat="1" x14ac:dyDescent="0.2"/>
    <row r="7754" s="160" customFormat="1" x14ac:dyDescent="0.2"/>
    <row r="7755" s="160" customFormat="1" x14ac:dyDescent="0.2"/>
    <row r="7756" s="160" customFormat="1" x14ac:dyDescent="0.2"/>
    <row r="7757" s="160" customFormat="1" x14ac:dyDescent="0.2"/>
    <row r="7758" s="160" customFormat="1" x14ac:dyDescent="0.2"/>
    <row r="7759" s="160" customFormat="1" x14ac:dyDescent="0.2"/>
    <row r="7760" s="160" customFormat="1" x14ac:dyDescent="0.2"/>
    <row r="7761" s="160" customFormat="1" x14ac:dyDescent="0.2"/>
    <row r="7762" s="160" customFormat="1" x14ac:dyDescent="0.2"/>
    <row r="7763" s="160" customFormat="1" x14ac:dyDescent="0.2"/>
    <row r="7764" s="160" customFormat="1" x14ac:dyDescent="0.2"/>
    <row r="7765" s="160" customFormat="1" x14ac:dyDescent="0.2"/>
    <row r="7766" s="160" customFormat="1" x14ac:dyDescent="0.2"/>
    <row r="7767" s="160" customFormat="1" x14ac:dyDescent="0.2"/>
    <row r="7768" s="160" customFormat="1" x14ac:dyDescent="0.2"/>
    <row r="7769" s="160" customFormat="1" x14ac:dyDescent="0.2"/>
    <row r="7770" s="160" customFormat="1" x14ac:dyDescent="0.2"/>
    <row r="7771" s="160" customFormat="1" x14ac:dyDescent="0.2"/>
    <row r="7772" s="160" customFormat="1" x14ac:dyDescent="0.2"/>
    <row r="7773" s="160" customFormat="1" x14ac:dyDescent="0.2"/>
    <row r="7774" s="160" customFormat="1" x14ac:dyDescent="0.2"/>
    <row r="7775" s="160" customFormat="1" x14ac:dyDescent="0.2"/>
    <row r="7776" s="160" customFormat="1" x14ac:dyDescent="0.2"/>
    <row r="7777" s="160" customFormat="1" x14ac:dyDescent="0.2"/>
    <row r="7778" s="160" customFormat="1" x14ac:dyDescent="0.2"/>
    <row r="7779" s="160" customFormat="1" x14ac:dyDescent="0.2"/>
    <row r="7780" s="160" customFormat="1" x14ac:dyDescent="0.2"/>
    <row r="7781" s="160" customFormat="1" x14ac:dyDescent="0.2"/>
    <row r="7782" s="160" customFormat="1" x14ac:dyDescent="0.2"/>
    <row r="7783" s="160" customFormat="1" x14ac:dyDescent="0.2"/>
    <row r="7784" s="160" customFormat="1" x14ac:dyDescent="0.2"/>
    <row r="7785" s="160" customFormat="1" x14ac:dyDescent="0.2"/>
    <row r="7786" s="160" customFormat="1" x14ac:dyDescent="0.2"/>
    <row r="7787" s="160" customFormat="1" x14ac:dyDescent="0.2"/>
    <row r="7788" s="160" customFormat="1" x14ac:dyDescent="0.2"/>
    <row r="7789" s="160" customFormat="1" x14ac:dyDescent="0.2"/>
    <row r="7790" s="160" customFormat="1" x14ac:dyDescent="0.2"/>
    <row r="7791" s="160" customFormat="1" x14ac:dyDescent="0.2"/>
    <row r="7792" s="160" customFormat="1" x14ac:dyDescent="0.2"/>
    <row r="7793" s="160" customFormat="1" x14ac:dyDescent="0.2"/>
    <row r="7794" s="160" customFormat="1" x14ac:dyDescent="0.2"/>
    <row r="7795" s="160" customFormat="1" x14ac:dyDescent="0.2"/>
    <row r="7796" s="160" customFormat="1" x14ac:dyDescent="0.2"/>
    <row r="7797" s="160" customFormat="1" x14ac:dyDescent="0.2"/>
    <row r="7798" s="160" customFormat="1" x14ac:dyDescent="0.2"/>
    <row r="7799" s="160" customFormat="1" x14ac:dyDescent="0.2"/>
    <row r="7800" s="160" customFormat="1" x14ac:dyDescent="0.2"/>
    <row r="7801" s="160" customFormat="1" x14ac:dyDescent="0.2"/>
    <row r="7802" s="160" customFormat="1" x14ac:dyDescent="0.2"/>
    <row r="7803" s="160" customFormat="1" x14ac:dyDescent="0.2"/>
    <row r="7804" s="160" customFormat="1" x14ac:dyDescent="0.2"/>
    <row r="7805" s="160" customFormat="1" x14ac:dyDescent="0.2"/>
    <row r="7806" s="160" customFormat="1" x14ac:dyDescent="0.2"/>
    <row r="7807" s="160" customFormat="1" x14ac:dyDescent="0.2"/>
    <row r="7808" s="160" customFormat="1" x14ac:dyDescent="0.2"/>
    <row r="7809" s="160" customFormat="1" x14ac:dyDescent="0.2"/>
    <row r="7810" s="160" customFormat="1" x14ac:dyDescent="0.2"/>
    <row r="7811" s="160" customFormat="1" x14ac:dyDescent="0.2"/>
    <row r="7812" s="160" customFormat="1" x14ac:dyDescent="0.2"/>
    <row r="7813" s="160" customFormat="1" x14ac:dyDescent="0.2"/>
    <row r="7814" s="160" customFormat="1" x14ac:dyDescent="0.2"/>
    <row r="7815" s="160" customFormat="1" x14ac:dyDescent="0.2"/>
    <row r="7816" s="160" customFormat="1" x14ac:dyDescent="0.2"/>
    <row r="7817" s="160" customFormat="1" x14ac:dyDescent="0.2"/>
    <row r="7818" s="160" customFormat="1" x14ac:dyDescent="0.2"/>
    <row r="7819" s="160" customFormat="1" x14ac:dyDescent="0.2"/>
    <row r="7820" s="160" customFormat="1" x14ac:dyDescent="0.2"/>
    <row r="7821" s="160" customFormat="1" x14ac:dyDescent="0.2"/>
    <row r="7822" s="160" customFormat="1" x14ac:dyDescent="0.2"/>
    <row r="7823" s="160" customFormat="1" x14ac:dyDescent="0.2"/>
    <row r="7824" s="160" customFormat="1" x14ac:dyDescent="0.2"/>
    <row r="7825" s="160" customFormat="1" x14ac:dyDescent="0.2"/>
    <row r="7826" s="160" customFormat="1" x14ac:dyDescent="0.2"/>
    <row r="7827" s="160" customFormat="1" x14ac:dyDescent="0.2"/>
    <row r="7828" s="160" customFormat="1" x14ac:dyDescent="0.2"/>
    <row r="7829" s="160" customFormat="1" x14ac:dyDescent="0.2"/>
    <row r="7830" s="160" customFormat="1" x14ac:dyDescent="0.2"/>
    <row r="7831" s="160" customFormat="1" x14ac:dyDescent="0.2"/>
    <row r="7832" s="160" customFormat="1" x14ac:dyDescent="0.2"/>
    <row r="7833" s="160" customFormat="1" x14ac:dyDescent="0.2"/>
    <row r="7834" s="160" customFormat="1" x14ac:dyDescent="0.2"/>
    <row r="7835" s="160" customFormat="1" x14ac:dyDescent="0.2"/>
    <row r="7836" s="160" customFormat="1" x14ac:dyDescent="0.2"/>
    <row r="7837" s="160" customFormat="1" x14ac:dyDescent="0.2"/>
    <row r="7838" s="160" customFormat="1" x14ac:dyDescent="0.2"/>
    <row r="7839" s="160" customFormat="1" x14ac:dyDescent="0.2"/>
    <row r="7840" s="160" customFormat="1" x14ac:dyDescent="0.2"/>
    <row r="7841" s="160" customFormat="1" x14ac:dyDescent="0.2"/>
    <row r="7842" s="160" customFormat="1" x14ac:dyDescent="0.2"/>
    <row r="7843" s="160" customFormat="1" x14ac:dyDescent="0.2"/>
    <row r="7844" s="160" customFormat="1" x14ac:dyDescent="0.2"/>
    <row r="7845" s="160" customFormat="1" x14ac:dyDescent="0.2"/>
    <row r="7846" s="160" customFormat="1" x14ac:dyDescent="0.2"/>
    <row r="7847" s="160" customFormat="1" x14ac:dyDescent="0.2"/>
    <row r="7848" s="160" customFormat="1" x14ac:dyDescent="0.2"/>
    <row r="7849" s="160" customFormat="1" x14ac:dyDescent="0.2"/>
    <row r="7850" s="160" customFormat="1" x14ac:dyDescent="0.2"/>
    <row r="7851" s="160" customFormat="1" x14ac:dyDescent="0.2"/>
    <row r="7852" s="160" customFormat="1" x14ac:dyDescent="0.2"/>
    <row r="7853" s="160" customFormat="1" x14ac:dyDescent="0.2"/>
    <row r="7854" s="160" customFormat="1" x14ac:dyDescent="0.2"/>
    <row r="7855" s="160" customFormat="1" x14ac:dyDescent="0.2"/>
    <row r="7856" s="160" customFormat="1" x14ac:dyDescent="0.2"/>
    <row r="7857" s="160" customFormat="1" x14ac:dyDescent="0.2"/>
    <row r="7858" s="160" customFormat="1" x14ac:dyDescent="0.2"/>
    <row r="7859" s="160" customFormat="1" x14ac:dyDescent="0.2"/>
    <row r="7860" s="160" customFormat="1" x14ac:dyDescent="0.2"/>
    <row r="7861" s="160" customFormat="1" x14ac:dyDescent="0.2"/>
    <row r="7862" s="160" customFormat="1" x14ac:dyDescent="0.2"/>
    <row r="7863" s="160" customFormat="1" x14ac:dyDescent="0.2"/>
    <row r="7864" s="160" customFormat="1" x14ac:dyDescent="0.2"/>
    <row r="7865" s="160" customFormat="1" x14ac:dyDescent="0.2"/>
    <row r="7866" s="160" customFormat="1" x14ac:dyDescent="0.2"/>
    <row r="7867" s="160" customFormat="1" x14ac:dyDescent="0.2"/>
    <row r="7868" s="160" customFormat="1" x14ac:dyDescent="0.2"/>
    <row r="7869" s="160" customFormat="1" x14ac:dyDescent="0.2"/>
    <row r="7870" s="160" customFormat="1" x14ac:dyDescent="0.2"/>
    <row r="7871" s="160" customFormat="1" x14ac:dyDescent="0.2"/>
    <row r="7872" s="160" customFormat="1" x14ac:dyDescent="0.2"/>
    <row r="7873" s="160" customFormat="1" x14ac:dyDescent="0.2"/>
    <row r="7874" s="160" customFormat="1" x14ac:dyDescent="0.2"/>
    <row r="7875" s="160" customFormat="1" x14ac:dyDescent="0.2"/>
    <row r="7876" s="160" customFormat="1" x14ac:dyDescent="0.2"/>
    <row r="7877" s="160" customFormat="1" x14ac:dyDescent="0.2"/>
    <row r="7878" s="160" customFormat="1" x14ac:dyDescent="0.2"/>
    <row r="7879" s="160" customFormat="1" x14ac:dyDescent="0.2"/>
    <row r="7880" s="160" customFormat="1" x14ac:dyDescent="0.2"/>
    <row r="7881" s="160" customFormat="1" x14ac:dyDescent="0.2"/>
    <row r="7882" s="160" customFormat="1" x14ac:dyDescent="0.2"/>
    <row r="7883" s="160" customFormat="1" x14ac:dyDescent="0.2"/>
    <row r="7884" s="160" customFormat="1" x14ac:dyDescent="0.2"/>
    <row r="7885" s="160" customFormat="1" x14ac:dyDescent="0.2"/>
    <row r="7886" s="160" customFormat="1" x14ac:dyDescent="0.2"/>
    <row r="7887" s="160" customFormat="1" x14ac:dyDescent="0.2"/>
    <row r="7888" s="160" customFormat="1" x14ac:dyDescent="0.2"/>
    <row r="7889" s="160" customFormat="1" x14ac:dyDescent="0.2"/>
    <row r="7890" s="160" customFormat="1" x14ac:dyDescent="0.2"/>
    <row r="7891" s="160" customFormat="1" x14ac:dyDescent="0.2"/>
    <row r="7892" s="160" customFormat="1" x14ac:dyDescent="0.2"/>
    <row r="7893" s="160" customFormat="1" x14ac:dyDescent="0.2"/>
    <row r="7894" s="160" customFormat="1" x14ac:dyDescent="0.2"/>
    <row r="7895" s="160" customFormat="1" x14ac:dyDescent="0.2"/>
    <row r="7896" s="160" customFormat="1" x14ac:dyDescent="0.2"/>
    <row r="7897" s="160" customFormat="1" x14ac:dyDescent="0.2"/>
    <row r="7898" s="160" customFormat="1" x14ac:dyDescent="0.2"/>
    <row r="7899" s="160" customFormat="1" x14ac:dyDescent="0.2"/>
    <row r="7900" s="160" customFormat="1" x14ac:dyDescent="0.2"/>
    <row r="7901" s="160" customFormat="1" x14ac:dyDescent="0.2"/>
    <row r="7902" s="160" customFormat="1" x14ac:dyDescent="0.2"/>
    <row r="7903" s="160" customFormat="1" x14ac:dyDescent="0.2"/>
    <row r="7904" s="160" customFormat="1" x14ac:dyDescent="0.2"/>
    <row r="7905" s="160" customFormat="1" x14ac:dyDescent="0.2"/>
    <row r="7906" s="160" customFormat="1" x14ac:dyDescent="0.2"/>
    <row r="7907" s="160" customFormat="1" x14ac:dyDescent="0.2"/>
    <row r="7908" s="160" customFormat="1" x14ac:dyDescent="0.2"/>
    <row r="7909" s="160" customFormat="1" x14ac:dyDescent="0.2"/>
    <row r="7910" s="160" customFormat="1" x14ac:dyDescent="0.2"/>
    <row r="7911" s="160" customFormat="1" x14ac:dyDescent="0.2"/>
    <row r="7912" s="160" customFormat="1" x14ac:dyDescent="0.2"/>
    <row r="7913" s="160" customFormat="1" x14ac:dyDescent="0.2"/>
    <row r="7914" s="160" customFormat="1" x14ac:dyDescent="0.2"/>
    <row r="7915" s="160" customFormat="1" x14ac:dyDescent="0.2"/>
    <row r="7916" s="160" customFormat="1" x14ac:dyDescent="0.2"/>
    <row r="7917" s="160" customFormat="1" x14ac:dyDescent="0.2"/>
    <row r="7918" s="160" customFormat="1" x14ac:dyDescent="0.2"/>
    <row r="7919" s="160" customFormat="1" x14ac:dyDescent="0.2"/>
    <row r="7920" s="160" customFormat="1" x14ac:dyDescent="0.2"/>
    <row r="7921" s="160" customFormat="1" x14ac:dyDescent="0.2"/>
    <row r="7922" s="160" customFormat="1" x14ac:dyDescent="0.2"/>
    <row r="7923" s="160" customFormat="1" x14ac:dyDescent="0.2"/>
    <row r="7924" s="160" customFormat="1" x14ac:dyDescent="0.2"/>
    <row r="7925" s="160" customFormat="1" x14ac:dyDescent="0.2"/>
    <row r="7926" s="160" customFormat="1" x14ac:dyDescent="0.2"/>
    <row r="7927" s="160" customFormat="1" x14ac:dyDescent="0.2"/>
    <row r="7928" s="160" customFormat="1" x14ac:dyDescent="0.2"/>
    <row r="7929" s="160" customFormat="1" x14ac:dyDescent="0.2"/>
    <row r="7930" s="160" customFormat="1" x14ac:dyDescent="0.2"/>
    <row r="7931" s="160" customFormat="1" x14ac:dyDescent="0.2"/>
    <row r="7932" s="160" customFormat="1" x14ac:dyDescent="0.2"/>
    <row r="7933" s="160" customFormat="1" x14ac:dyDescent="0.2"/>
    <row r="7934" s="160" customFormat="1" x14ac:dyDescent="0.2"/>
    <row r="7935" s="160" customFormat="1" x14ac:dyDescent="0.2"/>
    <row r="7936" s="160" customFormat="1" x14ac:dyDescent="0.2"/>
    <row r="7937" s="160" customFormat="1" x14ac:dyDescent="0.2"/>
    <row r="7938" s="160" customFormat="1" x14ac:dyDescent="0.2"/>
    <row r="7939" s="160" customFormat="1" x14ac:dyDescent="0.2"/>
    <row r="7940" s="160" customFormat="1" x14ac:dyDescent="0.2"/>
    <row r="7941" s="160" customFormat="1" x14ac:dyDescent="0.2"/>
    <row r="7942" s="160" customFormat="1" x14ac:dyDescent="0.2"/>
    <row r="7943" s="160" customFormat="1" x14ac:dyDescent="0.2"/>
    <row r="7944" s="160" customFormat="1" x14ac:dyDescent="0.2"/>
    <row r="7945" s="160" customFormat="1" x14ac:dyDescent="0.2"/>
    <row r="7946" s="160" customFormat="1" x14ac:dyDescent="0.2"/>
    <row r="7947" s="160" customFormat="1" x14ac:dyDescent="0.2"/>
    <row r="7948" s="160" customFormat="1" x14ac:dyDescent="0.2"/>
    <row r="7949" s="160" customFormat="1" x14ac:dyDescent="0.2"/>
    <row r="7950" s="160" customFormat="1" x14ac:dyDescent="0.2"/>
    <row r="7951" s="160" customFormat="1" x14ac:dyDescent="0.2"/>
    <row r="7952" s="160" customFormat="1" x14ac:dyDescent="0.2"/>
    <row r="7953" s="160" customFormat="1" x14ac:dyDescent="0.2"/>
    <row r="7954" s="160" customFormat="1" x14ac:dyDescent="0.2"/>
    <row r="7955" s="160" customFormat="1" x14ac:dyDescent="0.2"/>
    <row r="7956" s="160" customFormat="1" x14ac:dyDescent="0.2"/>
    <row r="7957" s="160" customFormat="1" x14ac:dyDescent="0.2"/>
    <row r="7958" s="160" customFormat="1" x14ac:dyDescent="0.2"/>
    <row r="7959" s="160" customFormat="1" x14ac:dyDescent="0.2"/>
    <row r="7960" s="160" customFormat="1" x14ac:dyDescent="0.2"/>
    <row r="7961" s="160" customFormat="1" x14ac:dyDescent="0.2"/>
    <row r="7962" s="160" customFormat="1" x14ac:dyDescent="0.2"/>
    <row r="7963" s="160" customFormat="1" x14ac:dyDescent="0.2"/>
    <row r="7964" s="160" customFormat="1" x14ac:dyDescent="0.2"/>
    <row r="7965" s="160" customFormat="1" x14ac:dyDescent="0.2"/>
    <row r="7966" s="160" customFormat="1" x14ac:dyDescent="0.2"/>
    <row r="7967" s="160" customFormat="1" x14ac:dyDescent="0.2"/>
    <row r="7968" s="160" customFormat="1" x14ac:dyDescent="0.2"/>
    <row r="7969" s="160" customFormat="1" x14ac:dyDescent="0.2"/>
    <row r="7970" s="160" customFormat="1" x14ac:dyDescent="0.2"/>
    <row r="7971" s="160" customFormat="1" x14ac:dyDescent="0.2"/>
    <row r="7972" s="160" customFormat="1" x14ac:dyDescent="0.2"/>
    <row r="7973" s="160" customFormat="1" x14ac:dyDescent="0.2"/>
    <row r="7974" s="160" customFormat="1" x14ac:dyDescent="0.2"/>
    <row r="7975" s="160" customFormat="1" x14ac:dyDescent="0.2"/>
    <row r="7976" s="160" customFormat="1" x14ac:dyDescent="0.2"/>
    <row r="7977" s="160" customFormat="1" x14ac:dyDescent="0.2"/>
    <row r="7978" s="160" customFormat="1" x14ac:dyDescent="0.2"/>
    <row r="7979" s="160" customFormat="1" x14ac:dyDescent="0.2"/>
    <row r="7980" s="160" customFormat="1" x14ac:dyDescent="0.2"/>
    <row r="7981" s="160" customFormat="1" x14ac:dyDescent="0.2"/>
    <row r="7982" s="160" customFormat="1" x14ac:dyDescent="0.2"/>
    <row r="7983" s="160" customFormat="1" x14ac:dyDescent="0.2"/>
    <row r="7984" s="160" customFormat="1" x14ac:dyDescent="0.2"/>
    <row r="7985" s="160" customFormat="1" x14ac:dyDescent="0.2"/>
    <row r="7986" s="160" customFormat="1" x14ac:dyDescent="0.2"/>
    <row r="7987" s="160" customFormat="1" x14ac:dyDescent="0.2"/>
    <row r="7988" s="160" customFormat="1" x14ac:dyDescent="0.2"/>
    <row r="7989" s="160" customFormat="1" x14ac:dyDescent="0.2"/>
    <row r="7990" s="160" customFormat="1" x14ac:dyDescent="0.2"/>
    <row r="7991" s="160" customFormat="1" x14ac:dyDescent="0.2"/>
    <row r="7992" s="160" customFormat="1" x14ac:dyDescent="0.2"/>
    <row r="7993" s="160" customFormat="1" x14ac:dyDescent="0.2"/>
    <row r="7994" s="160" customFormat="1" x14ac:dyDescent="0.2"/>
    <row r="7995" s="160" customFormat="1" x14ac:dyDescent="0.2"/>
    <row r="7996" s="160" customFormat="1" x14ac:dyDescent="0.2"/>
    <row r="7997" s="160" customFormat="1" x14ac:dyDescent="0.2"/>
    <row r="7998" s="160" customFormat="1" x14ac:dyDescent="0.2"/>
    <row r="7999" s="160" customFormat="1" x14ac:dyDescent="0.2"/>
    <row r="8000" s="160" customFormat="1" x14ac:dyDescent="0.2"/>
    <row r="8001" s="160" customFormat="1" x14ac:dyDescent="0.2"/>
    <row r="8002" s="160" customFormat="1" x14ac:dyDescent="0.2"/>
    <row r="8003" s="160" customFormat="1" x14ac:dyDescent="0.2"/>
    <row r="8004" s="160" customFormat="1" x14ac:dyDescent="0.2"/>
    <row r="8005" s="160" customFormat="1" x14ac:dyDescent="0.2"/>
    <row r="8006" s="160" customFormat="1" x14ac:dyDescent="0.2"/>
    <row r="8007" s="160" customFormat="1" x14ac:dyDescent="0.2"/>
    <row r="8008" s="160" customFormat="1" x14ac:dyDescent="0.2"/>
    <row r="8009" s="160" customFormat="1" x14ac:dyDescent="0.2"/>
    <row r="8010" s="160" customFormat="1" x14ac:dyDescent="0.2"/>
    <row r="8011" s="160" customFormat="1" x14ac:dyDescent="0.2"/>
    <row r="8012" s="160" customFormat="1" x14ac:dyDescent="0.2"/>
    <row r="8013" s="160" customFormat="1" x14ac:dyDescent="0.2"/>
    <row r="8014" s="160" customFormat="1" x14ac:dyDescent="0.2"/>
    <row r="8015" s="160" customFormat="1" x14ac:dyDescent="0.2"/>
    <row r="8016" s="160" customFormat="1" x14ac:dyDescent="0.2"/>
    <row r="8017" s="160" customFormat="1" x14ac:dyDescent="0.2"/>
    <row r="8018" s="160" customFormat="1" x14ac:dyDescent="0.2"/>
    <row r="8019" s="160" customFormat="1" x14ac:dyDescent="0.2"/>
    <row r="8020" s="160" customFormat="1" x14ac:dyDescent="0.2"/>
    <row r="8021" s="160" customFormat="1" x14ac:dyDescent="0.2"/>
    <row r="8022" s="160" customFormat="1" x14ac:dyDescent="0.2"/>
    <row r="8023" s="160" customFormat="1" x14ac:dyDescent="0.2"/>
    <row r="8024" s="160" customFormat="1" x14ac:dyDescent="0.2"/>
    <row r="8025" s="160" customFormat="1" x14ac:dyDescent="0.2"/>
    <row r="8026" s="160" customFormat="1" x14ac:dyDescent="0.2"/>
    <row r="8027" s="160" customFormat="1" x14ac:dyDescent="0.2"/>
    <row r="8028" s="160" customFormat="1" x14ac:dyDescent="0.2"/>
    <row r="8029" s="160" customFormat="1" x14ac:dyDescent="0.2"/>
    <row r="8030" s="160" customFormat="1" x14ac:dyDescent="0.2"/>
    <row r="8031" s="160" customFormat="1" x14ac:dyDescent="0.2"/>
    <row r="8032" s="160" customFormat="1" x14ac:dyDescent="0.2"/>
    <row r="8033" s="160" customFormat="1" x14ac:dyDescent="0.2"/>
    <row r="8034" s="160" customFormat="1" x14ac:dyDescent="0.2"/>
    <row r="8035" s="160" customFormat="1" x14ac:dyDescent="0.2"/>
    <row r="8036" s="160" customFormat="1" x14ac:dyDescent="0.2"/>
    <row r="8037" s="160" customFormat="1" x14ac:dyDescent="0.2"/>
    <row r="8038" s="160" customFormat="1" x14ac:dyDescent="0.2"/>
    <row r="8039" s="160" customFormat="1" x14ac:dyDescent="0.2"/>
    <row r="8040" s="160" customFormat="1" x14ac:dyDescent="0.2"/>
    <row r="8041" s="160" customFormat="1" x14ac:dyDescent="0.2"/>
    <row r="8042" s="160" customFormat="1" x14ac:dyDescent="0.2"/>
    <row r="8043" s="160" customFormat="1" x14ac:dyDescent="0.2"/>
    <row r="8044" s="160" customFormat="1" x14ac:dyDescent="0.2"/>
    <row r="8045" s="160" customFormat="1" x14ac:dyDescent="0.2"/>
    <row r="8046" s="160" customFormat="1" x14ac:dyDescent="0.2"/>
    <row r="8047" s="160" customFormat="1" x14ac:dyDescent="0.2"/>
    <row r="8048" s="160" customFormat="1" x14ac:dyDescent="0.2"/>
    <row r="8049" s="160" customFormat="1" x14ac:dyDescent="0.2"/>
    <row r="8050" s="160" customFormat="1" x14ac:dyDescent="0.2"/>
    <row r="8051" s="160" customFormat="1" x14ac:dyDescent="0.2"/>
    <row r="8052" s="160" customFormat="1" x14ac:dyDescent="0.2"/>
    <row r="8053" s="160" customFormat="1" x14ac:dyDescent="0.2"/>
    <row r="8054" s="160" customFormat="1" x14ac:dyDescent="0.2"/>
    <row r="8055" s="160" customFormat="1" x14ac:dyDescent="0.2"/>
    <row r="8056" s="160" customFormat="1" x14ac:dyDescent="0.2"/>
    <row r="8057" s="160" customFormat="1" x14ac:dyDescent="0.2"/>
    <row r="8058" s="160" customFormat="1" x14ac:dyDescent="0.2"/>
    <row r="8059" s="160" customFormat="1" x14ac:dyDescent="0.2"/>
    <row r="8060" s="160" customFormat="1" x14ac:dyDescent="0.2"/>
    <row r="8061" s="160" customFormat="1" x14ac:dyDescent="0.2"/>
    <row r="8062" s="160" customFormat="1" x14ac:dyDescent="0.2"/>
    <row r="8063" s="160" customFormat="1" x14ac:dyDescent="0.2"/>
    <row r="8064" s="160" customFormat="1" x14ac:dyDescent="0.2"/>
    <row r="8065" s="160" customFormat="1" x14ac:dyDescent="0.2"/>
    <row r="8066" s="160" customFormat="1" x14ac:dyDescent="0.2"/>
    <row r="8067" s="160" customFormat="1" x14ac:dyDescent="0.2"/>
    <row r="8068" s="160" customFormat="1" x14ac:dyDescent="0.2"/>
    <row r="8069" s="160" customFormat="1" x14ac:dyDescent="0.2"/>
    <row r="8070" s="160" customFormat="1" x14ac:dyDescent="0.2"/>
    <row r="8071" s="160" customFormat="1" x14ac:dyDescent="0.2"/>
    <row r="8072" s="160" customFormat="1" x14ac:dyDescent="0.2"/>
    <row r="8073" s="160" customFormat="1" x14ac:dyDescent="0.2"/>
    <row r="8074" s="160" customFormat="1" x14ac:dyDescent="0.2"/>
    <row r="8075" s="160" customFormat="1" x14ac:dyDescent="0.2"/>
    <row r="8076" s="160" customFormat="1" x14ac:dyDescent="0.2"/>
    <row r="8077" s="160" customFormat="1" x14ac:dyDescent="0.2"/>
    <row r="8078" s="160" customFormat="1" x14ac:dyDescent="0.2"/>
    <row r="8079" s="160" customFormat="1" x14ac:dyDescent="0.2"/>
    <row r="8080" s="160" customFormat="1" x14ac:dyDescent="0.2"/>
    <row r="8081" s="160" customFormat="1" x14ac:dyDescent="0.2"/>
    <row r="8082" s="160" customFormat="1" x14ac:dyDescent="0.2"/>
    <row r="8083" s="160" customFormat="1" x14ac:dyDescent="0.2"/>
    <row r="8084" s="160" customFormat="1" x14ac:dyDescent="0.2"/>
    <row r="8085" s="160" customFormat="1" x14ac:dyDescent="0.2"/>
    <row r="8086" s="160" customFormat="1" x14ac:dyDescent="0.2"/>
    <row r="8087" s="160" customFormat="1" x14ac:dyDescent="0.2"/>
    <row r="8088" s="160" customFormat="1" x14ac:dyDescent="0.2"/>
    <row r="8089" s="160" customFormat="1" x14ac:dyDescent="0.2"/>
    <row r="8090" s="160" customFormat="1" x14ac:dyDescent="0.2"/>
    <row r="8091" s="160" customFormat="1" x14ac:dyDescent="0.2"/>
    <row r="8092" s="160" customFormat="1" x14ac:dyDescent="0.2"/>
    <row r="8093" s="160" customFormat="1" x14ac:dyDescent="0.2"/>
    <row r="8094" s="160" customFormat="1" x14ac:dyDescent="0.2"/>
    <row r="8095" s="160" customFormat="1" x14ac:dyDescent="0.2"/>
    <row r="8096" s="160" customFormat="1" x14ac:dyDescent="0.2"/>
    <row r="8097" s="160" customFormat="1" x14ac:dyDescent="0.2"/>
    <row r="8098" s="160" customFormat="1" x14ac:dyDescent="0.2"/>
    <row r="8099" s="160" customFormat="1" x14ac:dyDescent="0.2"/>
    <row r="8100" s="160" customFormat="1" x14ac:dyDescent="0.2"/>
    <row r="8101" s="160" customFormat="1" x14ac:dyDescent="0.2"/>
    <row r="8102" s="160" customFormat="1" x14ac:dyDescent="0.2"/>
    <row r="8103" s="160" customFormat="1" x14ac:dyDescent="0.2"/>
    <row r="8104" s="160" customFormat="1" x14ac:dyDescent="0.2"/>
    <row r="8105" s="160" customFormat="1" x14ac:dyDescent="0.2"/>
    <row r="8106" s="160" customFormat="1" x14ac:dyDescent="0.2"/>
    <row r="8107" s="160" customFormat="1" x14ac:dyDescent="0.2"/>
    <row r="8108" s="160" customFormat="1" x14ac:dyDescent="0.2"/>
    <row r="8109" s="160" customFormat="1" x14ac:dyDescent="0.2"/>
    <row r="8110" s="160" customFormat="1" x14ac:dyDescent="0.2"/>
    <row r="8111" s="160" customFormat="1" x14ac:dyDescent="0.2"/>
    <row r="8112" s="160" customFormat="1" x14ac:dyDescent="0.2"/>
    <row r="8113" s="160" customFormat="1" x14ac:dyDescent="0.2"/>
    <row r="8114" s="160" customFormat="1" x14ac:dyDescent="0.2"/>
    <row r="8115" s="160" customFormat="1" x14ac:dyDescent="0.2"/>
    <row r="8116" s="160" customFormat="1" x14ac:dyDescent="0.2"/>
    <row r="8117" s="160" customFormat="1" x14ac:dyDescent="0.2"/>
    <row r="8118" s="160" customFormat="1" x14ac:dyDescent="0.2"/>
    <row r="8119" s="160" customFormat="1" x14ac:dyDescent="0.2"/>
    <row r="8120" s="160" customFormat="1" x14ac:dyDescent="0.2"/>
    <row r="8121" s="160" customFormat="1" x14ac:dyDescent="0.2"/>
    <row r="8122" s="160" customFormat="1" x14ac:dyDescent="0.2"/>
    <row r="8123" s="160" customFormat="1" x14ac:dyDescent="0.2"/>
    <row r="8124" s="160" customFormat="1" x14ac:dyDescent="0.2"/>
    <row r="8125" s="160" customFormat="1" x14ac:dyDescent="0.2"/>
    <row r="8126" s="160" customFormat="1" x14ac:dyDescent="0.2"/>
    <row r="8127" s="160" customFormat="1" x14ac:dyDescent="0.2"/>
    <row r="8128" s="160" customFormat="1" x14ac:dyDescent="0.2"/>
    <row r="8129" s="160" customFormat="1" x14ac:dyDescent="0.2"/>
    <row r="8130" s="160" customFormat="1" x14ac:dyDescent="0.2"/>
    <row r="8131" s="160" customFormat="1" x14ac:dyDescent="0.2"/>
    <row r="8132" s="160" customFormat="1" x14ac:dyDescent="0.2"/>
    <row r="8133" s="160" customFormat="1" x14ac:dyDescent="0.2"/>
    <row r="8134" s="160" customFormat="1" x14ac:dyDescent="0.2"/>
    <row r="8135" s="160" customFormat="1" x14ac:dyDescent="0.2"/>
    <row r="8136" s="160" customFormat="1" x14ac:dyDescent="0.2"/>
    <row r="8137" s="160" customFormat="1" x14ac:dyDescent="0.2"/>
    <row r="8138" s="160" customFormat="1" x14ac:dyDescent="0.2"/>
    <row r="8139" s="160" customFormat="1" x14ac:dyDescent="0.2"/>
    <row r="8140" s="160" customFormat="1" x14ac:dyDescent="0.2"/>
    <row r="8141" s="160" customFormat="1" x14ac:dyDescent="0.2"/>
    <row r="8142" s="160" customFormat="1" x14ac:dyDescent="0.2"/>
    <row r="8143" s="160" customFormat="1" x14ac:dyDescent="0.2"/>
    <row r="8144" s="160" customFormat="1" x14ac:dyDescent="0.2"/>
    <row r="8145" s="160" customFormat="1" x14ac:dyDescent="0.2"/>
    <row r="8146" s="160" customFormat="1" x14ac:dyDescent="0.2"/>
    <row r="8147" s="160" customFormat="1" x14ac:dyDescent="0.2"/>
    <row r="8148" s="160" customFormat="1" x14ac:dyDescent="0.2"/>
    <row r="8149" s="160" customFormat="1" x14ac:dyDescent="0.2"/>
    <row r="8150" s="160" customFormat="1" x14ac:dyDescent="0.2"/>
    <row r="8151" s="160" customFormat="1" x14ac:dyDescent="0.2"/>
    <row r="8152" s="160" customFormat="1" x14ac:dyDescent="0.2"/>
    <row r="8153" s="160" customFormat="1" x14ac:dyDescent="0.2"/>
    <row r="8154" s="160" customFormat="1" x14ac:dyDescent="0.2"/>
    <row r="8155" s="160" customFormat="1" x14ac:dyDescent="0.2"/>
    <row r="8156" s="160" customFormat="1" x14ac:dyDescent="0.2"/>
    <row r="8157" s="160" customFormat="1" x14ac:dyDescent="0.2"/>
    <row r="8158" s="160" customFormat="1" x14ac:dyDescent="0.2"/>
    <row r="8159" s="160" customFormat="1" x14ac:dyDescent="0.2"/>
    <row r="8160" s="160" customFormat="1" x14ac:dyDescent="0.2"/>
    <row r="8161" s="160" customFormat="1" x14ac:dyDescent="0.2"/>
    <row r="8162" s="160" customFormat="1" x14ac:dyDescent="0.2"/>
    <row r="8163" s="160" customFormat="1" x14ac:dyDescent="0.2"/>
    <row r="8164" s="160" customFormat="1" x14ac:dyDescent="0.2"/>
    <row r="8165" s="160" customFormat="1" x14ac:dyDescent="0.2"/>
    <row r="8166" s="160" customFormat="1" x14ac:dyDescent="0.2"/>
    <row r="8167" s="160" customFormat="1" x14ac:dyDescent="0.2"/>
    <row r="8168" s="160" customFormat="1" x14ac:dyDescent="0.2"/>
    <row r="8169" s="160" customFormat="1" x14ac:dyDescent="0.2"/>
    <row r="8170" s="160" customFormat="1" x14ac:dyDescent="0.2"/>
    <row r="8171" s="160" customFormat="1" x14ac:dyDescent="0.2"/>
    <row r="8172" s="160" customFormat="1" x14ac:dyDescent="0.2"/>
    <row r="8173" s="160" customFormat="1" x14ac:dyDescent="0.2"/>
    <row r="8174" s="160" customFormat="1" x14ac:dyDescent="0.2"/>
    <row r="8175" s="160" customFormat="1" x14ac:dyDescent="0.2"/>
    <row r="8176" s="160" customFormat="1" x14ac:dyDescent="0.2"/>
    <row r="8177" s="160" customFormat="1" x14ac:dyDescent="0.2"/>
    <row r="8178" s="160" customFormat="1" x14ac:dyDescent="0.2"/>
    <row r="8179" s="160" customFormat="1" x14ac:dyDescent="0.2"/>
    <row r="8180" s="160" customFormat="1" x14ac:dyDescent="0.2"/>
    <row r="8181" s="160" customFormat="1" x14ac:dyDescent="0.2"/>
    <row r="8182" s="160" customFormat="1" x14ac:dyDescent="0.2"/>
    <row r="8183" s="160" customFormat="1" x14ac:dyDescent="0.2"/>
    <row r="8184" s="160" customFormat="1" x14ac:dyDescent="0.2"/>
    <row r="8185" s="160" customFormat="1" x14ac:dyDescent="0.2"/>
    <row r="8186" s="160" customFormat="1" x14ac:dyDescent="0.2"/>
    <row r="8187" s="160" customFormat="1" x14ac:dyDescent="0.2"/>
    <row r="8188" s="160" customFormat="1" x14ac:dyDescent="0.2"/>
    <row r="8189" s="160" customFormat="1" x14ac:dyDescent="0.2"/>
    <row r="8190" s="160" customFormat="1" x14ac:dyDescent="0.2"/>
    <row r="8191" s="160" customFormat="1" x14ac:dyDescent="0.2"/>
    <row r="8192" s="160" customFormat="1" x14ac:dyDescent="0.2"/>
    <row r="8193" s="160" customFormat="1" x14ac:dyDescent="0.2"/>
    <row r="8194" s="160" customFormat="1" x14ac:dyDescent="0.2"/>
    <row r="8195" s="160" customFormat="1" x14ac:dyDescent="0.2"/>
    <row r="8196" s="160" customFormat="1" x14ac:dyDescent="0.2"/>
    <row r="8197" s="160" customFormat="1" x14ac:dyDescent="0.2"/>
    <row r="8198" s="160" customFormat="1" x14ac:dyDescent="0.2"/>
    <row r="8199" s="160" customFormat="1" x14ac:dyDescent="0.2"/>
    <row r="8200" s="160" customFormat="1" x14ac:dyDescent="0.2"/>
    <row r="8201" s="160" customFormat="1" x14ac:dyDescent="0.2"/>
    <row r="8202" s="160" customFormat="1" x14ac:dyDescent="0.2"/>
    <row r="8203" s="160" customFormat="1" x14ac:dyDescent="0.2"/>
    <row r="8204" s="160" customFormat="1" x14ac:dyDescent="0.2"/>
    <row r="8205" s="160" customFormat="1" x14ac:dyDescent="0.2"/>
    <row r="8206" s="160" customFormat="1" x14ac:dyDescent="0.2"/>
    <row r="8207" s="160" customFormat="1" x14ac:dyDescent="0.2"/>
    <row r="8208" s="160" customFormat="1" x14ac:dyDescent="0.2"/>
    <row r="8209" s="160" customFormat="1" x14ac:dyDescent="0.2"/>
    <row r="8210" s="160" customFormat="1" x14ac:dyDescent="0.2"/>
    <row r="8211" s="160" customFormat="1" x14ac:dyDescent="0.2"/>
    <row r="8212" s="160" customFormat="1" x14ac:dyDescent="0.2"/>
    <row r="8213" s="160" customFormat="1" x14ac:dyDescent="0.2"/>
    <row r="8214" s="160" customFormat="1" x14ac:dyDescent="0.2"/>
    <row r="8215" s="160" customFormat="1" x14ac:dyDescent="0.2"/>
    <row r="8216" s="160" customFormat="1" x14ac:dyDescent="0.2"/>
    <row r="8217" s="160" customFormat="1" x14ac:dyDescent="0.2"/>
    <row r="8218" s="160" customFormat="1" x14ac:dyDescent="0.2"/>
    <row r="8219" s="160" customFormat="1" x14ac:dyDescent="0.2"/>
    <row r="8220" s="160" customFormat="1" x14ac:dyDescent="0.2"/>
    <row r="8221" s="160" customFormat="1" x14ac:dyDescent="0.2"/>
    <row r="8222" s="160" customFormat="1" x14ac:dyDescent="0.2"/>
    <row r="8223" s="160" customFormat="1" x14ac:dyDescent="0.2"/>
    <row r="8224" s="160" customFormat="1" x14ac:dyDescent="0.2"/>
    <row r="8225" s="160" customFormat="1" x14ac:dyDescent="0.2"/>
    <row r="8226" s="160" customFormat="1" x14ac:dyDescent="0.2"/>
    <row r="8227" s="160" customFormat="1" x14ac:dyDescent="0.2"/>
    <row r="8228" s="160" customFormat="1" x14ac:dyDescent="0.2"/>
    <row r="8229" s="160" customFormat="1" x14ac:dyDescent="0.2"/>
    <row r="8230" s="160" customFormat="1" x14ac:dyDescent="0.2"/>
    <row r="8231" s="160" customFormat="1" x14ac:dyDescent="0.2"/>
    <row r="8232" s="160" customFormat="1" x14ac:dyDescent="0.2"/>
    <row r="8233" s="160" customFormat="1" x14ac:dyDescent="0.2"/>
    <row r="8234" s="160" customFormat="1" x14ac:dyDescent="0.2"/>
    <row r="8235" s="160" customFormat="1" x14ac:dyDescent="0.2"/>
    <row r="8236" s="160" customFormat="1" x14ac:dyDescent="0.2"/>
    <row r="8237" s="160" customFormat="1" x14ac:dyDescent="0.2"/>
    <row r="8238" s="160" customFormat="1" x14ac:dyDescent="0.2"/>
    <row r="8239" s="160" customFormat="1" x14ac:dyDescent="0.2"/>
    <row r="8240" s="160" customFormat="1" x14ac:dyDescent="0.2"/>
    <row r="8241" s="160" customFormat="1" x14ac:dyDescent="0.2"/>
    <row r="8242" s="160" customFormat="1" x14ac:dyDescent="0.2"/>
    <row r="8243" s="160" customFormat="1" x14ac:dyDescent="0.2"/>
    <row r="8244" s="160" customFormat="1" x14ac:dyDescent="0.2"/>
    <row r="8245" s="160" customFormat="1" x14ac:dyDescent="0.2"/>
    <row r="8246" s="160" customFormat="1" x14ac:dyDescent="0.2"/>
    <row r="8247" s="160" customFormat="1" x14ac:dyDescent="0.2"/>
    <row r="8248" s="160" customFormat="1" x14ac:dyDescent="0.2"/>
    <row r="8249" s="160" customFormat="1" x14ac:dyDescent="0.2"/>
    <row r="8250" s="160" customFormat="1" x14ac:dyDescent="0.2"/>
    <row r="8251" s="160" customFormat="1" x14ac:dyDescent="0.2"/>
    <row r="8252" s="160" customFormat="1" x14ac:dyDescent="0.2"/>
    <row r="8253" s="160" customFormat="1" x14ac:dyDescent="0.2"/>
    <row r="8254" s="160" customFormat="1" x14ac:dyDescent="0.2"/>
    <row r="8255" s="160" customFormat="1" x14ac:dyDescent="0.2"/>
    <row r="8256" s="160" customFormat="1" x14ac:dyDescent="0.2"/>
    <row r="8257" s="160" customFormat="1" x14ac:dyDescent="0.2"/>
    <row r="8258" s="160" customFormat="1" x14ac:dyDescent="0.2"/>
    <row r="8259" s="160" customFormat="1" x14ac:dyDescent="0.2"/>
    <row r="8260" s="160" customFormat="1" x14ac:dyDescent="0.2"/>
    <row r="8261" s="160" customFormat="1" x14ac:dyDescent="0.2"/>
    <row r="8262" s="160" customFormat="1" x14ac:dyDescent="0.2"/>
    <row r="8263" s="160" customFormat="1" x14ac:dyDescent="0.2"/>
    <row r="8264" s="160" customFormat="1" x14ac:dyDescent="0.2"/>
    <row r="8265" s="160" customFormat="1" x14ac:dyDescent="0.2"/>
    <row r="8266" s="160" customFormat="1" x14ac:dyDescent="0.2"/>
    <row r="8267" s="160" customFormat="1" x14ac:dyDescent="0.2"/>
    <row r="8268" s="160" customFormat="1" x14ac:dyDescent="0.2"/>
    <row r="8269" s="160" customFormat="1" x14ac:dyDescent="0.2"/>
    <row r="8270" s="160" customFormat="1" x14ac:dyDescent="0.2"/>
    <row r="8271" s="160" customFormat="1" x14ac:dyDescent="0.2"/>
    <row r="8272" s="160" customFormat="1" x14ac:dyDescent="0.2"/>
    <row r="8273" s="160" customFormat="1" x14ac:dyDescent="0.2"/>
    <row r="8274" s="160" customFormat="1" x14ac:dyDescent="0.2"/>
    <row r="8275" s="160" customFormat="1" x14ac:dyDescent="0.2"/>
    <row r="8276" s="160" customFormat="1" x14ac:dyDescent="0.2"/>
    <row r="8277" s="160" customFormat="1" x14ac:dyDescent="0.2"/>
    <row r="8278" s="160" customFormat="1" x14ac:dyDescent="0.2"/>
    <row r="8279" s="160" customFormat="1" x14ac:dyDescent="0.2"/>
    <row r="8280" s="160" customFormat="1" x14ac:dyDescent="0.2"/>
    <row r="8281" s="160" customFormat="1" x14ac:dyDescent="0.2"/>
    <row r="8282" s="160" customFormat="1" x14ac:dyDescent="0.2"/>
    <row r="8283" s="160" customFormat="1" x14ac:dyDescent="0.2"/>
    <row r="8284" s="160" customFormat="1" x14ac:dyDescent="0.2"/>
    <row r="8285" s="160" customFormat="1" x14ac:dyDescent="0.2"/>
    <row r="8286" s="160" customFormat="1" x14ac:dyDescent="0.2"/>
    <row r="8287" s="160" customFormat="1" x14ac:dyDescent="0.2"/>
    <row r="8288" s="160" customFormat="1" x14ac:dyDescent="0.2"/>
    <row r="8289" s="160" customFormat="1" x14ac:dyDescent="0.2"/>
    <row r="8290" s="160" customFormat="1" x14ac:dyDescent="0.2"/>
    <row r="8291" s="160" customFormat="1" x14ac:dyDescent="0.2"/>
    <row r="8292" s="160" customFormat="1" x14ac:dyDescent="0.2"/>
    <row r="8293" s="160" customFormat="1" x14ac:dyDescent="0.2"/>
    <row r="8294" s="160" customFormat="1" x14ac:dyDescent="0.2"/>
    <row r="8295" s="160" customFormat="1" x14ac:dyDescent="0.2"/>
    <row r="8296" s="160" customFormat="1" x14ac:dyDescent="0.2"/>
    <row r="8297" s="160" customFormat="1" x14ac:dyDescent="0.2"/>
    <row r="8298" s="160" customFormat="1" x14ac:dyDescent="0.2"/>
    <row r="8299" s="160" customFormat="1" x14ac:dyDescent="0.2"/>
    <row r="8300" s="160" customFormat="1" x14ac:dyDescent="0.2"/>
    <row r="8301" s="160" customFormat="1" x14ac:dyDescent="0.2"/>
    <row r="8302" s="160" customFormat="1" x14ac:dyDescent="0.2"/>
    <row r="8303" s="160" customFormat="1" x14ac:dyDescent="0.2"/>
    <row r="8304" s="160" customFormat="1" x14ac:dyDescent="0.2"/>
    <row r="8305" s="160" customFormat="1" x14ac:dyDescent="0.2"/>
    <row r="8306" s="160" customFormat="1" x14ac:dyDescent="0.2"/>
    <row r="8307" s="160" customFormat="1" x14ac:dyDescent="0.2"/>
    <row r="8308" s="160" customFormat="1" x14ac:dyDescent="0.2"/>
    <row r="8309" s="160" customFormat="1" x14ac:dyDescent="0.2"/>
    <row r="8310" s="160" customFormat="1" x14ac:dyDescent="0.2"/>
    <row r="8311" s="160" customFormat="1" x14ac:dyDescent="0.2"/>
    <row r="8312" s="160" customFormat="1" x14ac:dyDescent="0.2"/>
    <row r="8313" s="160" customFormat="1" x14ac:dyDescent="0.2"/>
    <row r="8314" s="160" customFormat="1" x14ac:dyDescent="0.2"/>
    <row r="8315" s="160" customFormat="1" x14ac:dyDescent="0.2"/>
    <row r="8316" s="160" customFormat="1" x14ac:dyDescent="0.2"/>
    <row r="8317" s="160" customFormat="1" x14ac:dyDescent="0.2"/>
    <row r="8318" s="160" customFormat="1" x14ac:dyDescent="0.2"/>
    <row r="8319" s="160" customFormat="1" x14ac:dyDescent="0.2"/>
    <row r="8320" s="160" customFormat="1" x14ac:dyDescent="0.2"/>
    <row r="8321" s="160" customFormat="1" x14ac:dyDescent="0.2"/>
    <row r="8322" s="160" customFormat="1" x14ac:dyDescent="0.2"/>
    <row r="8323" s="160" customFormat="1" x14ac:dyDescent="0.2"/>
    <row r="8324" s="160" customFormat="1" x14ac:dyDescent="0.2"/>
    <row r="8325" s="160" customFormat="1" x14ac:dyDescent="0.2"/>
    <row r="8326" s="160" customFormat="1" x14ac:dyDescent="0.2"/>
    <row r="8327" s="160" customFormat="1" x14ac:dyDescent="0.2"/>
    <row r="8328" s="160" customFormat="1" x14ac:dyDescent="0.2"/>
    <row r="8329" s="160" customFormat="1" x14ac:dyDescent="0.2"/>
    <row r="8330" s="160" customFormat="1" x14ac:dyDescent="0.2"/>
    <row r="8331" s="160" customFormat="1" x14ac:dyDescent="0.2"/>
    <row r="8332" s="160" customFormat="1" x14ac:dyDescent="0.2"/>
    <row r="8333" s="160" customFormat="1" x14ac:dyDescent="0.2"/>
    <row r="8334" s="160" customFormat="1" x14ac:dyDescent="0.2"/>
    <row r="8335" s="160" customFormat="1" x14ac:dyDescent="0.2"/>
    <row r="8336" s="160" customFormat="1" x14ac:dyDescent="0.2"/>
    <row r="8337" s="160" customFormat="1" x14ac:dyDescent="0.2"/>
    <row r="8338" s="160" customFormat="1" x14ac:dyDescent="0.2"/>
    <row r="8339" s="160" customFormat="1" x14ac:dyDescent="0.2"/>
    <row r="8340" s="160" customFormat="1" x14ac:dyDescent="0.2"/>
    <row r="8341" s="160" customFormat="1" x14ac:dyDescent="0.2"/>
    <row r="8342" s="160" customFormat="1" x14ac:dyDescent="0.2"/>
    <row r="8343" s="160" customFormat="1" x14ac:dyDescent="0.2"/>
    <row r="8344" s="160" customFormat="1" x14ac:dyDescent="0.2"/>
    <row r="8345" s="160" customFormat="1" x14ac:dyDescent="0.2"/>
    <row r="8346" s="160" customFormat="1" x14ac:dyDescent="0.2"/>
    <row r="8347" s="160" customFormat="1" x14ac:dyDescent="0.2"/>
    <row r="8348" s="160" customFormat="1" x14ac:dyDescent="0.2"/>
    <row r="8349" s="160" customFormat="1" x14ac:dyDescent="0.2"/>
    <row r="8350" s="160" customFormat="1" x14ac:dyDescent="0.2"/>
    <row r="8351" s="160" customFormat="1" x14ac:dyDescent="0.2"/>
    <row r="8352" s="160" customFormat="1" x14ac:dyDescent="0.2"/>
    <row r="8353" s="160" customFormat="1" x14ac:dyDescent="0.2"/>
    <row r="8354" s="160" customFormat="1" x14ac:dyDescent="0.2"/>
    <row r="8355" s="160" customFormat="1" x14ac:dyDescent="0.2"/>
    <row r="8356" s="160" customFormat="1" x14ac:dyDescent="0.2"/>
    <row r="8357" s="160" customFormat="1" x14ac:dyDescent="0.2"/>
    <row r="8358" s="160" customFormat="1" x14ac:dyDescent="0.2"/>
    <row r="8359" s="160" customFormat="1" x14ac:dyDescent="0.2"/>
    <row r="8360" s="160" customFormat="1" x14ac:dyDescent="0.2"/>
    <row r="8361" s="160" customFormat="1" x14ac:dyDescent="0.2"/>
    <row r="8362" s="160" customFormat="1" x14ac:dyDescent="0.2"/>
    <row r="8363" s="160" customFormat="1" x14ac:dyDescent="0.2"/>
    <row r="8364" s="160" customFormat="1" x14ac:dyDescent="0.2"/>
    <row r="8365" s="160" customFormat="1" x14ac:dyDescent="0.2"/>
    <row r="8366" s="160" customFormat="1" x14ac:dyDescent="0.2"/>
    <row r="8367" s="160" customFormat="1" x14ac:dyDescent="0.2"/>
    <row r="8368" s="160" customFormat="1" x14ac:dyDescent="0.2"/>
    <row r="8369" s="160" customFormat="1" x14ac:dyDescent="0.2"/>
    <row r="8370" s="160" customFormat="1" x14ac:dyDescent="0.2"/>
    <row r="8371" s="160" customFormat="1" x14ac:dyDescent="0.2"/>
    <row r="8372" s="160" customFormat="1" x14ac:dyDescent="0.2"/>
    <row r="8373" s="160" customFormat="1" x14ac:dyDescent="0.2"/>
    <row r="8374" s="160" customFormat="1" x14ac:dyDescent="0.2"/>
    <row r="8375" s="160" customFormat="1" x14ac:dyDescent="0.2"/>
    <row r="8376" s="160" customFormat="1" x14ac:dyDescent="0.2"/>
    <row r="8377" s="160" customFormat="1" x14ac:dyDescent="0.2"/>
    <row r="8378" s="160" customFormat="1" x14ac:dyDescent="0.2"/>
    <row r="8379" s="160" customFormat="1" x14ac:dyDescent="0.2"/>
    <row r="8380" s="160" customFormat="1" x14ac:dyDescent="0.2"/>
    <row r="8381" s="160" customFormat="1" x14ac:dyDescent="0.2"/>
    <row r="8382" s="160" customFormat="1" x14ac:dyDescent="0.2"/>
    <row r="8383" s="160" customFormat="1" x14ac:dyDescent="0.2"/>
    <row r="8384" s="160" customFormat="1" x14ac:dyDescent="0.2"/>
    <row r="8385" s="160" customFormat="1" x14ac:dyDescent="0.2"/>
    <row r="8386" s="160" customFormat="1" x14ac:dyDescent="0.2"/>
    <row r="8387" s="160" customFormat="1" x14ac:dyDescent="0.2"/>
    <row r="8388" s="160" customFormat="1" x14ac:dyDescent="0.2"/>
    <row r="8389" s="160" customFormat="1" x14ac:dyDescent="0.2"/>
    <row r="8390" s="160" customFormat="1" x14ac:dyDescent="0.2"/>
    <row r="8391" s="160" customFormat="1" x14ac:dyDescent="0.2"/>
    <row r="8392" s="160" customFormat="1" x14ac:dyDescent="0.2"/>
    <row r="8393" s="160" customFormat="1" x14ac:dyDescent="0.2"/>
    <row r="8394" s="160" customFormat="1" x14ac:dyDescent="0.2"/>
    <row r="8395" s="160" customFormat="1" x14ac:dyDescent="0.2"/>
    <row r="8396" s="160" customFormat="1" x14ac:dyDescent="0.2"/>
    <row r="8397" s="160" customFormat="1" x14ac:dyDescent="0.2"/>
    <row r="8398" s="160" customFormat="1" x14ac:dyDescent="0.2"/>
    <row r="8399" s="160" customFormat="1" x14ac:dyDescent="0.2"/>
    <row r="8400" s="160" customFormat="1" x14ac:dyDescent="0.2"/>
    <row r="8401" s="160" customFormat="1" x14ac:dyDescent="0.2"/>
    <row r="8402" s="160" customFormat="1" x14ac:dyDescent="0.2"/>
    <row r="8403" s="160" customFormat="1" x14ac:dyDescent="0.2"/>
    <row r="8404" s="160" customFormat="1" x14ac:dyDescent="0.2"/>
    <row r="8405" s="160" customFormat="1" x14ac:dyDescent="0.2"/>
    <row r="8406" s="160" customFormat="1" x14ac:dyDescent="0.2"/>
    <row r="8407" s="160" customFormat="1" x14ac:dyDescent="0.2"/>
    <row r="8408" s="160" customFormat="1" x14ac:dyDescent="0.2"/>
    <row r="8409" s="160" customFormat="1" x14ac:dyDescent="0.2"/>
    <row r="8410" s="160" customFormat="1" x14ac:dyDescent="0.2"/>
    <row r="8411" s="160" customFormat="1" x14ac:dyDescent="0.2"/>
    <row r="8412" s="160" customFormat="1" x14ac:dyDescent="0.2"/>
    <row r="8413" s="160" customFormat="1" x14ac:dyDescent="0.2"/>
    <row r="8414" s="160" customFormat="1" x14ac:dyDescent="0.2"/>
    <row r="8415" s="160" customFormat="1" x14ac:dyDescent="0.2"/>
    <row r="8416" s="160" customFormat="1" x14ac:dyDescent="0.2"/>
    <row r="8417" s="160" customFormat="1" x14ac:dyDescent="0.2"/>
    <row r="8418" s="160" customFormat="1" x14ac:dyDescent="0.2"/>
    <row r="8419" s="160" customFormat="1" x14ac:dyDescent="0.2"/>
    <row r="8420" s="160" customFormat="1" x14ac:dyDescent="0.2"/>
    <row r="8421" s="160" customFormat="1" x14ac:dyDescent="0.2"/>
    <row r="8422" s="160" customFormat="1" x14ac:dyDescent="0.2"/>
    <row r="8423" s="160" customFormat="1" x14ac:dyDescent="0.2"/>
    <row r="8424" s="160" customFormat="1" x14ac:dyDescent="0.2"/>
    <row r="8425" s="160" customFormat="1" x14ac:dyDescent="0.2"/>
    <row r="8426" s="160" customFormat="1" x14ac:dyDescent="0.2"/>
    <row r="8427" s="160" customFormat="1" x14ac:dyDescent="0.2"/>
    <row r="8428" s="160" customFormat="1" x14ac:dyDescent="0.2"/>
    <row r="8429" s="160" customFormat="1" x14ac:dyDescent="0.2"/>
    <row r="8430" s="160" customFormat="1" x14ac:dyDescent="0.2"/>
    <row r="8431" s="160" customFormat="1" x14ac:dyDescent="0.2"/>
    <row r="8432" s="160" customFormat="1" x14ac:dyDescent="0.2"/>
    <row r="8433" s="160" customFormat="1" x14ac:dyDescent="0.2"/>
    <row r="8434" s="160" customFormat="1" x14ac:dyDescent="0.2"/>
    <row r="8435" s="160" customFormat="1" x14ac:dyDescent="0.2"/>
    <row r="8436" s="160" customFormat="1" x14ac:dyDescent="0.2"/>
    <row r="8437" s="160" customFormat="1" x14ac:dyDescent="0.2"/>
    <row r="8438" s="160" customFormat="1" x14ac:dyDescent="0.2"/>
    <row r="8439" s="160" customFormat="1" x14ac:dyDescent="0.2"/>
    <row r="8440" s="160" customFormat="1" x14ac:dyDescent="0.2"/>
    <row r="8441" s="160" customFormat="1" x14ac:dyDescent="0.2"/>
    <row r="8442" s="160" customFormat="1" x14ac:dyDescent="0.2"/>
    <row r="8443" s="160" customFormat="1" x14ac:dyDescent="0.2"/>
    <row r="8444" s="160" customFormat="1" x14ac:dyDescent="0.2"/>
    <row r="8445" s="160" customFormat="1" x14ac:dyDescent="0.2"/>
    <row r="8446" s="160" customFormat="1" x14ac:dyDescent="0.2"/>
    <row r="8447" s="160" customFormat="1" x14ac:dyDescent="0.2"/>
    <row r="8448" s="160" customFormat="1" x14ac:dyDescent="0.2"/>
    <row r="8449" s="160" customFormat="1" x14ac:dyDescent="0.2"/>
    <row r="8450" s="160" customFormat="1" x14ac:dyDescent="0.2"/>
    <row r="8451" s="160" customFormat="1" x14ac:dyDescent="0.2"/>
    <row r="8452" s="160" customFormat="1" x14ac:dyDescent="0.2"/>
    <row r="8453" s="160" customFormat="1" x14ac:dyDescent="0.2"/>
    <row r="8454" s="160" customFormat="1" x14ac:dyDescent="0.2"/>
    <row r="8455" s="160" customFormat="1" x14ac:dyDescent="0.2"/>
    <row r="8456" s="160" customFormat="1" x14ac:dyDescent="0.2"/>
    <row r="8457" s="160" customFormat="1" x14ac:dyDescent="0.2"/>
    <row r="8458" s="160" customFormat="1" x14ac:dyDescent="0.2"/>
    <row r="8459" s="160" customFormat="1" x14ac:dyDescent="0.2"/>
    <row r="8460" s="160" customFormat="1" x14ac:dyDescent="0.2"/>
    <row r="8461" s="160" customFormat="1" x14ac:dyDescent="0.2"/>
    <row r="8462" s="160" customFormat="1" x14ac:dyDescent="0.2"/>
    <row r="8463" s="160" customFormat="1" x14ac:dyDescent="0.2"/>
    <row r="8464" s="160" customFormat="1" x14ac:dyDescent="0.2"/>
    <row r="8465" s="160" customFormat="1" x14ac:dyDescent="0.2"/>
    <row r="8466" s="160" customFormat="1" x14ac:dyDescent="0.2"/>
    <row r="8467" s="160" customFormat="1" x14ac:dyDescent="0.2"/>
    <row r="8468" s="160" customFormat="1" x14ac:dyDescent="0.2"/>
    <row r="8469" s="160" customFormat="1" x14ac:dyDescent="0.2"/>
    <row r="8470" s="160" customFormat="1" x14ac:dyDescent="0.2"/>
    <row r="8471" s="160" customFormat="1" x14ac:dyDescent="0.2"/>
    <row r="8472" s="160" customFormat="1" x14ac:dyDescent="0.2"/>
    <row r="8473" s="160" customFormat="1" x14ac:dyDescent="0.2"/>
    <row r="8474" s="160" customFormat="1" x14ac:dyDescent="0.2"/>
    <row r="8475" s="160" customFormat="1" x14ac:dyDescent="0.2"/>
    <row r="8476" s="160" customFormat="1" x14ac:dyDescent="0.2"/>
    <row r="8477" s="160" customFormat="1" x14ac:dyDescent="0.2"/>
    <row r="8478" s="160" customFormat="1" x14ac:dyDescent="0.2"/>
    <row r="8479" s="160" customFormat="1" x14ac:dyDescent="0.2"/>
    <row r="8480" s="160" customFormat="1" x14ac:dyDescent="0.2"/>
    <row r="8481" s="160" customFormat="1" x14ac:dyDescent="0.2"/>
    <row r="8482" s="160" customFormat="1" x14ac:dyDescent="0.2"/>
    <row r="8483" s="160" customFormat="1" x14ac:dyDescent="0.2"/>
    <row r="8484" s="160" customFormat="1" x14ac:dyDescent="0.2"/>
    <row r="8485" s="160" customFormat="1" x14ac:dyDescent="0.2"/>
    <row r="8486" s="160" customFormat="1" x14ac:dyDescent="0.2"/>
    <row r="8487" s="160" customFormat="1" x14ac:dyDescent="0.2"/>
    <row r="8488" s="160" customFormat="1" x14ac:dyDescent="0.2"/>
    <row r="8489" s="160" customFormat="1" x14ac:dyDescent="0.2"/>
    <row r="8490" s="160" customFormat="1" x14ac:dyDescent="0.2"/>
    <row r="8491" s="160" customFormat="1" x14ac:dyDescent="0.2"/>
    <row r="8492" s="160" customFormat="1" x14ac:dyDescent="0.2"/>
    <row r="8493" s="160" customFormat="1" x14ac:dyDescent="0.2"/>
    <row r="8494" s="160" customFormat="1" x14ac:dyDescent="0.2"/>
    <row r="8495" s="160" customFormat="1" x14ac:dyDescent="0.2"/>
    <row r="8496" s="160" customFormat="1" x14ac:dyDescent="0.2"/>
    <row r="8497" s="160" customFormat="1" x14ac:dyDescent="0.2"/>
    <row r="8498" s="160" customFormat="1" x14ac:dyDescent="0.2"/>
    <row r="8499" s="160" customFormat="1" x14ac:dyDescent="0.2"/>
    <row r="8500" s="160" customFormat="1" x14ac:dyDescent="0.2"/>
    <row r="8501" s="160" customFormat="1" x14ac:dyDescent="0.2"/>
    <row r="8502" s="160" customFormat="1" x14ac:dyDescent="0.2"/>
    <row r="8503" s="160" customFormat="1" x14ac:dyDescent="0.2"/>
    <row r="8504" s="160" customFormat="1" x14ac:dyDescent="0.2"/>
    <row r="8505" s="160" customFormat="1" x14ac:dyDescent="0.2"/>
    <row r="8506" s="160" customFormat="1" x14ac:dyDescent="0.2"/>
    <row r="8507" s="160" customFormat="1" x14ac:dyDescent="0.2"/>
    <row r="8508" s="160" customFormat="1" x14ac:dyDescent="0.2"/>
    <row r="8509" s="160" customFormat="1" x14ac:dyDescent="0.2"/>
    <row r="8510" s="160" customFormat="1" x14ac:dyDescent="0.2"/>
    <row r="8511" s="160" customFormat="1" x14ac:dyDescent="0.2"/>
    <row r="8512" s="160" customFormat="1" x14ac:dyDescent="0.2"/>
    <row r="8513" s="160" customFormat="1" x14ac:dyDescent="0.2"/>
    <row r="8514" s="160" customFormat="1" x14ac:dyDescent="0.2"/>
    <row r="8515" s="160" customFormat="1" x14ac:dyDescent="0.2"/>
    <row r="8516" s="160" customFormat="1" x14ac:dyDescent="0.2"/>
    <row r="8517" s="160" customFormat="1" x14ac:dyDescent="0.2"/>
    <row r="8518" s="160" customFormat="1" x14ac:dyDescent="0.2"/>
    <row r="8519" s="160" customFormat="1" x14ac:dyDescent="0.2"/>
    <row r="8520" s="160" customFormat="1" x14ac:dyDescent="0.2"/>
    <row r="8521" s="160" customFormat="1" x14ac:dyDescent="0.2"/>
    <row r="8522" s="160" customFormat="1" x14ac:dyDescent="0.2"/>
    <row r="8523" s="160" customFormat="1" x14ac:dyDescent="0.2"/>
    <row r="8524" s="160" customFormat="1" x14ac:dyDescent="0.2"/>
    <row r="8525" s="160" customFormat="1" x14ac:dyDescent="0.2"/>
    <row r="8526" s="160" customFormat="1" x14ac:dyDescent="0.2"/>
    <row r="8527" s="160" customFormat="1" x14ac:dyDescent="0.2"/>
    <row r="8528" s="160" customFormat="1" x14ac:dyDescent="0.2"/>
    <row r="8529" s="160" customFormat="1" x14ac:dyDescent="0.2"/>
    <row r="8530" s="160" customFormat="1" x14ac:dyDescent="0.2"/>
    <row r="8531" s="160" customFormat="1" x14ac:dyDescent="0.2"/>
    <row r="8532" s="160" customFormat="1" x14ac:dyDescent="0.2"/>
    <row r="8533" s="160" customFormat="1" x14ac:dyDescent="0.2"/>
    <row r="8534" s="160" customFormat="1" x14ac:dyDescent="0.2"/>
    <row r="8535" s="160" customFormat="1" x14ac:dyDescent="0.2"/>
    <row r="8536" s="160" customFormat="1" x14ac:dyDescent="0.2"/>
    <row r="8537" s="160" customFormat="1" x14ac:dyDescent="0.2"/>
    <row r="8538" s="160" customFormat="1" x14ac:dyDescent="0.2"/>
    <row r="8539" s="160" customFormat="1" x14ac:dyDescent="0.2"/>
    <row r="8540" s="160" customFormat="1" x14ac:dyDescent="0.2"/>
    <row r="8541" s="160" customFormat="1" x14ac:dyDescent="0.2"/>
    <row r="8542" s="160" customFormat="1" x14ac:dyDescent="0.2"/>
    <row r="8543" s="160" customFormat="1" x14ac:dyDescent="0.2"/>
    <row r="8544" s="160" customFormat="1" x14ac:dyDescent="0.2"/>
    <row r="8545" s="160" customFormat="1" x14ac:dyDescent="0.2"/>
    <row r="8546" s="160" customFormat="1" x14ac:dyDescent="0.2"/>
    <row r="8547" s="160" customFormat="1" x14ac:dyDescent="0.2"/>
    <row r="8548" s="160" customFormat="1" x14ac:dyDescent="0.2"/>
    <row r="8549" s="160" customFormat="1" x14ac:dyDescent="0.2"/>
    <row r="8550" s="160" customFormat="1" x14ac:dyDescent="0.2"/>
    <row r="8551" s="160" customFormat="1" x14ac:dyDescent="0.2"/>
    <row r="8552" s="160" customFormat="1" x14ac:dyDescent="0.2"/>
    <row r="8553" s="160" customFormat="1" x14ac:dyDescent="0.2"/>
    <row r="8554" s="160" customFormat="1" x14ac:dyDescent="0.2"/>
    <row r="8555" s="160" customFormat="1" x14ac:dyDescent="0.2"/>
    <row r="8556" s="160" customFormat="1" x14ac:dyDescent="0.2"/>
    <row r="8557" s="160" customFormat="1" x14ac:dyDescent="0.2"/>
    <row r="8558" s="160" customFormat="1" x14ac:dyDescent="0.2"/>
    <row r="8559" s="160" customFormat="1" x14ac:dyDescent="0.2"/>
    <row r="8560" s="160" customFormat="1" x14ac:dyDescent="0.2"/>
    <row r="8561" s="160" customFormat="1" x14ac:dyDescent="0.2"/>
    <row r="8562" s="160" customFormat="1" x14ac:dyDescent="0.2"/>
    <row r="8563" s="160" customFormat="1" x14ac:dyDescent="0.2"/>
    <row r="8564" s="160" customFormat="1" x14ac:dyDescent="0.2"/>
    <row r="8565" s="160" customFormat="1" x14ac:dyDescent="0.2"/>
    <row r="8566" s="160" customFormat="1" x14ac:dyDescent="0.2"/>
    <row r="8567" s="160" customFormat="1" x14ac:dyDescent="0.2"/>
    <row r="8568" s="160" customFormat="1" x14ac:dyDescent="0.2"/>
    <row r="8569" s="160" customFormat="1" x14ac:dyDescent="0.2"/>
    <row r="8570" s="160" customFormat="1" x14ac:dyDescent="0.2"/>
    <row r="8571" s="160" customFormat="1" x14ac:dyDescent="0.2"/>
    <row r="8572" s="160" customFormat="1" x14ac:dyDescent="0.2"/>
    <row r="8573" s="160" customFormat="1" x14ac:dyDescent="0.2"/>
    <row r="8574" s="160" customFormat="1" x14ac:dyDescent="0.2"/>
    <row r="8575" s="160" customFormat="1" x14ac:dyDescent="0.2"/>
    <row r="8576" s="160" customFormat="1" x14ac:dyDescent="0.2"/>
    <row r="8577" s="160" customFormat="1" x14ac:dyDescent="0.2"/>
    <row r="8578" s="160" customFormat="1" x14ac:dyDescent="0.2"/>
    <row r="8579" s="160" customFormat="1" x14ac:dyDescent="0.2"/>
    <row r="8580" s="160" customFormat="1" x14ac:dyDescent="0.2"/>
    <row r="8581" s="160" customFormat="1" x14ac:dyDescent="0.2"/>
    <row r="8582" s="160" customFormat="1" x14ac:dyDescent="0.2"/>
    <row r="8583" s="160" customFormat="1" x14ac:dyDescent="0.2"/>
    <row r="8584" s="160" customFormat="1" x14ac:dyDescent="0.2"/>
    <row r="8585" s="160" customFormat="1" x14ac:dyDescent="0.2"/>
    <row r="8586" s="160" customFormat="1" x14ac:dyDescent="0.2"/>
    <row r="8587" s="160" customFormat="1" x14ac:dyDescent="0.2"/>
    <row r="8588" s="160" customFormat="1" x14ac:dyDescent="0.2"/>
    <row r="8589" s="160" customFormat="1" x14ac:dyDescent="0.2"/>
    <row r="8590" s="160" customFormat="1" x14ac:dyDescent="0.2"/>
    <row r="8591" s="160" customFormat="1" x14ac:dyDescent="0.2"/>
    <row r="8592" s="160" customFormat="1" x14ac:dyDescent="0.2"/>
    <row r="8593" s="160" customFormat="1" x14ac:dyDescent="0.2"/>
    <row r="8594" s="160" customFormat="1" x14ac:dyDescent="0.2"/>
    <row r="8595" s="160" customFormat="1" x14ac:dyDescent="0.2"/>
    <row r="8596" s="160" customFormat="1" x14ac:dyDescent="0.2"/>
    <row r="8597" s="160" customFormat="1" x14ac:dyDescent="0.2"/>
    <row r="8598" s="160" customFormat="1" x14ac:dyDescent="0.2"/>
    <row r="8599" s="160" customFormat="1" x14ac:dyDescent="0.2"/>
    <row r="8600" s="160" customFormat="1" x14ac:dyDescent="0.2"/>
    <row r="8601" s="160" customFormat="1" x14ac:dyDescent="0.2"/>
    <row r="8602" s="160" customFormat="1" x14ac:dyDescent="0.2"/>
    <row r="8603" s="160" customFormat="1" x14ac:dyDescent="0.2"/>
    <row r="8604" s="160" customFormat="1" x14ac:dyDescent="0.2"/>
    <row r="8605" s="160" customFormat="1" x14ac:dyDescent="0.2"/>
    <row r="8606" s="160" customFormat="1" x14ac:dyDescent="0.2"/>
    <row r="8607" s="160" customFormat="1" x14ac:dyDescent="0.2"/>
    <row r="8608" s="160" customFormat="1" x14ac:dyDescent="0.2"/>
    <row r="8609" s="160" customFormat="1" x14ac:dyDescent="0.2"/>
    <row r="8610" s="160" customFormat="1" x14ac:dyDescent="0.2"/>
    <row r="8611" s="160" customFormat="1" x14ac:dyDescent="0.2"/>
    <row r="8612" s="160" customFormat="1" x14ac:dyDescent="0.2"/>
    <row r="8613" s="160" customFormat="1" x14ac:dyDescent="0.2"/>
    <row r="8614" s="160" customFormat="1" x14ac:dyDescent="0.2"/>
    <row r="8615" s="160" customFormat="1" x14ac:dyDescent="0.2"/>
    <row r="8616" s="160" customFormat="1" x14ac:dyDescent="0.2"/>
    <row r="8617" s="160" customFormat="1" x14ac:dyDescent="0.2"/>
    <row r="8618" s="160" customFormat="1" x14ac:dyDescent="0.2"/>
    <row r="8619" s="160" customFormat="1" x14ac:dyDescent="0.2"/>
    <row r="8620" s="160" customFormat="1" x14ac:dyDescent="0.2"/>
    <row r="8621" s="160" customFormat="1" x14ac:dyDescent="0.2"/>
    <row r="8622" s="160" customFormat="1" x14ac:dyDescent="0.2"/>
    <row r="8623" s="160" customFormat="1" x14ac:dyDescent="0.2"/>
    <row r="8624" s="160" customFormat="1" x14ac:dyDescent="0.2"/>
    <row r="8625" s="160" customFormat="1" x14ac:dyDescent="0.2"/>
    <row r="8626" s="160" customFormat="1" x14ac:dyDescent="0.2"/>
    <row r="8627" s="160" customFormat="1" x14ac:dyDescent="0.2"/>
    <row r="8628" s="160" customFormat="1" x14ac:dyDescent="0.2"/>
    <row r="8629" s="160" customFormat="1" x14ac:dyDescent="0.2"/>
    <row r="8630" s="160" customFormat="1" x14ac:dyDescent="0.2"/>
    <row r="8631" s="160" customFormat="1" x14ac:dyDescent="0.2"/>
    <row r="8632" s="160" customFormat="1" x14ac:dyDescent="0.2"/>
    <row r="8633" s="160" customFormat="1" x14ac:dyDescent="0.2"/>
    <row r="8634" s="160" customFormat="1" x14ac:dyDescent="0.2"/>
    <row r="8635" s="160" customFormat="1" x14ac:dyDescent="0.2"/>
    <row r="8636" s="160" customFormat="1" x14ac:dyDescent="0.2"/>
    <row r="8637" s="160" customFormat="1" x14ac:dyDescent="0.2"/>
    <row r="8638" s="160" customFormat="1" x14ac:dyDescent="0.2"/>
    <row r="8639" s="160" customFormat="1" x14ac:dyDescent="0.2"/>
    <row r="8640" s="160" customFormat="1" x14ac:dyDescent="0.2"/>
    <row r="8641" s="160" customFormat="1" x14ac:dyDescent="0.2"/>
    <row r="8642" s="160" customFormat="1" x14ac:dyDescent="0.2"/>
    <row r="8643" s="160" customFormat="1" x14ac:dyDescent="0.2"/>
    <row r="8644" s="160" customFormat="1" x14ac:dyDescent="0.2"/>
    <row r="8645" s="160" customFormat="1" x14ac:dyDescent="0.2"/>
    <row r="8646" s="160" customFormat="1" x14ac:dyDescent="0.2"/>
    <row r="8647" s="160" customFormat="1" x14ac:dyDescent="0.2"/>
    <row r="8648" s="160" customFormat="1" x14ac:dyDescent="0.2"/>
    <row r="8649" s="160" customFormat="1" x14ac:dyDescent="0.2"/>
    <row r="8650" s="160" customFormat="1" x14ac:dyDescent="0.2"/>
    <row r="8651" s="160" customFormat="1" x14ac:dyDescent="0.2"/>
    <row r="8652" s="160" customFormat="1" x14ac:dyDescent="0.2"/>
    <row r="8653" s="160" customFormat="1" x14ac:dyDescent="0.2"/>
    <row r="8654" s="160" customFormat="1" x14ac:dyDescent="0.2"/>
    <row r="8655" s="160" customFormat="1" x14ac:dyDescent="0.2"/>
    <row r="8656" s="160" customFormat="1" x14ac:dyDescent="0.2"/>
    <row r="8657" s="160" customFormat="1" x14ac:dyDescent="0.2"/>
    <row r="8658" s="160" customFormat="1" x14ac:dyDescent="0.2"/>
    <row r="8659" s="160" customFormat="1" x14ac:dyDescent="0.2"/>
    <row r="8660" s="160" customFormat="1" x14ac:dyDescent="0.2"/>
    <row r="8661" s="160" customFormat="1" x14ac:dyDescent="0.2"/>
    <row r="8662" s="160" customFormat="1" x14ac:dyDescent="0.2"/>
    <row r="8663" s="160" customFormat="1" x14ac:dyDescent="0.2"/>
    <row r="8664" s="160" customFormat="1" x14ac:dyDescent="0.2"/>
    <row r="8665" s="160" customFormat="1" x14ac:dyDescent="0.2"/>
    <row r="8666" s="160" customFormat="1" x14ac:dyDescent="0.2"/>
    <row r="8667" s="160" customFormat="1" x14ac:dyDescent="0.2"/>
    <row r="8668" s="160" customFormat="1" x14ac:dyDescent="0.2"/>
    <row r="8669" s="160" customFormat="1" x14ac:dyDescent="0.2"/>
    <row r="8670" s="160" customFormat="1" x14ac:dyDescent="0.2"/>
    <row r="8671" s="160" customFormat="1" x14ac:dyDescent="0.2"/>
    <row r="8672" s="160" customFormat="1" x14ac:dyDescent="0.2"/>
    <row r="8673" s="160" customFormat="1" x14ac:dyDescent="0.2"/>
    <row r="8674" s="160" customFormat="1" x14ac:dyDescent="0.2"/>
    <row r="8675" s="160" customFormat="1" x14ac:dyDescent="0.2"/>
    <row r="8676" s="160" customFormat="1" x14ac:dyDescent="0.2"/>
    <row r="8677" s="160" customFormat="1" x14ac:dyDescent="0.2"/>
    <row r="8678" s="160" customFormat="1" x14ac:dyDescent="0.2"/>
    <row r="8679" s="160" customFormat="1" x14ac:dyDescent="0.2"/>
    <row r="8680" s="160" customFormat="1" x14ac:dyDescent="0.2"/>
    <row r="8681" s="160" customFormat="1" x14ac:dyDescent="0.2"/>
    <row r="8682" s="160" customFormat="1" x14ac:dyDescent="0.2"/>
    <row r="8683" s="160" customFormat="1" x14ac:dyDescent="0.2"/>
    <row r="8684" s="160" customFormat="1" x14ac:dyDescent="0.2"/>
    <row r="8685" s="160" customFormat="1" x14ac:dyDescent="0.2"/>
    <row r="8686" s="160" customFormat="1" x14ac:dyDescent="0.2"/>
    <row r="8687" s="160" customFormat="1" x14ac:dyDescent="0.2"/>
    <row r="8688" s="160" customFormat="1" x14ac:dyDescent="0.2"/>
    <row r="8689" s="160" customFormat="1" x14ac:dyDescent="0.2"/>
    <row r="8690" s="160" customFormat="1" x14ac:dyDescent="0.2"/>
    <row r="8691" s="160" customFormat="1" x14ac:dyDescent="0.2"/>
    <row r="8692" s="160" customFormat="1" x14ac:dyDescent="0.2"/>
    <row r="8693" s="160" customFormat="1" x14ac:dyDescent="0.2"/>
    <row r="8694" s="160" customFormat="1" x14ac:dyDescent="0.2"/>
    <row r="8695" s="160" customFormat="1" x14ac:dyDescent="0.2"/>
    <row r="8696" s="160" customFormat="1" x14ac:dyDescent="0.2"/>
    <row r="8697" s="160" customFormat="1" x14ac:dyDescent="0.2"/>
    <row r="8698" s="160" customFormat="1" x14ac:dyDescent="0.2"/>
    <row r="8699" s="160" customFormat="1" x14ac:dyDescent="0.2"/>
    <row r="8700" s="160" customFormat="1" x14ac:dyDescent="0.2"/>
    <row r="8701" s="160" customFormat="1" x14ac:dyDescent="0.2"/>
    <row r="8702" s="160" customFormat="1" x14ac:dyDescent="0.2"/>
    <row r="8703" s="160" customFormat="1" x14ac:dyDescent="0.2"/>
    <row r="8704" s="160" customFormat="1" x14ac:dyDescent="0.2"/>
    <row r="8705" s="160" customFormat="1" x14ac:dyDescent="0.2"/>
    <row r="8706" s="160" customFormat="1" x14ac:dyDescent="0.2"/>
    <row r="8707" s="160" customFormat="1" x14ac:dyDescent="0.2"/>
    <row r="8708" s="160" customFormat="1" x14ac:dyDescent="0.2"/>
    <row r="8709" s="160" customFormat="1" x14ac:dyDescent="0.2"/>
    <row r="8710" s="160" customFormat="1" x14ac:dyDescent="0.2"/>
    <row r="8711" s="160" customFormat="1" x14ac:dyDescent="0.2"/>
    <row r="8712" s="160" customFormat="1" x14ac:dyDescent="0.2"/>
    <row r="8713" s="160" customFormat="1" x14ac:dyDescent="0.2"/>
    <row r="8714" s="160" customFormat="1" x14ac:dyDescent="0.2"/>
    <row r="8715" s="160" customFormat="1" x14ac:dyDescent="0.2"/>
    <row r="8716" s="160" customFormat="1" x14ac:dyDescent="0.2"/>
    <row r="8717" s="160" customFormat="1" x14ac:dyDescent="0.2"/>
    <row r="8718" s="160" customFormat="1" x14ac:dyDescent="0.2"/>
    <row r="8719" s="160" customFormat="1" x14ac:dyDescent="0.2"/>
    <row r="8720" s="160" customFormat="1" x14ac:dyDescent="0.2"/>
    <row r="8721" s="160" customFormat="1" x14ac:dyDescent="0.2"/>
    <row r="8722" s="160" customFormat="1" x14ac:dyDescent="0.2"/>
    <row r="8723" s="160" customFormat="1" x14ac:dyDescent="0.2"/>
    <row r="8724" s="160" customFormat="1" x14ac:dyDescent="0.2"/>
    <row r="8725" s="160" customFormat="1" x14ac:dyDescent="0.2"/>
    <row r="8726" s="160" customFormat="1" x14ac:dyDescent="0.2"/>
    <row r="8727" s="160" customFormat="1" x14ac:dyDescent="0.2"/>
    <row r="8728" s="160" customFormat="1" x14ac:dyDescent="0.2"/>
    <row r="8729" s="160" customFormat="1" x14ac:dyDescent="0.2"/>
    <row r="8730" s="160" customFormat="1" x14ac:dyDescent="0.2"/>
    <row r="8731" s="160" customFormat="1" x14ac:dyDescent="0.2"/>
    <row r="8732" s="160" customFormat="1" x14ac:dyDescent="0.2"/>
    <row r="8733" s="160" customFormat="1" x14ac:dyDescent="0.2"/>
    <row r="8734" s="160" customFormat="1" x14ac:dyDescent="0.2"/>
    <row r="8735" s="160" customFormat="1" x14ac:dyDescent="0.2"/>
    <row r="8736" s="160" customFormat="1" x14ac:dyDescent="0.2"/>
    <row r="8737" s="160" customFormat="1" x14ac:dyDescent="0.2"/>
    <row r="8738" s="160" customFormat="1" x14ac:dyDescent="0.2"/>
    <row r="8739" s="160" customFormat="1" x14ac:dyDescent="0.2"/>
    <row r="8740" s="160" customFormat="1" x14ac:dyDescent="0.2"/>
    <row r="8741" s="160" customFormat="1" x14ac:dyDescent="0.2"/>
    <row r="8742" s="160" customFormat="1" x14ac:dyDescent="0.2"/>
    <row r="8743" s="160" customFormat="1" x14ac:dyDescent="0.2"/>
    <row r="8744" s="160" customFormat="1" x14ac:dyDescent="0.2"/>
    <row r="8745" s="160" customFormat="1" x14ac:dyDescent="0.2"/>
    <row r="8746" s="160" customFormat="1" x14ac:dyDescent="0.2"/>
    <row r="8747" s="160" customFormat="1" x14ac:dyDescent="0.2"/>
    <row r="8748" s="160" customFormat="1" x14ac:dyDescent="0.2"/>
    <row r="8749" s="160" customFormat="1" x14ac:dyDescent="0.2"/>
    <row r="8750" s="160" customFormat="1" x14ac:dyDescent="0.2"/>
    <row r="8751" s="160" customFormat="1" x14ac:dyDescent="0.2"/>
    <row r="8752" s="160" customFormat="1" x14ac:dyDescent="0.2"/>
    <row r="8753" s="160" customFormat="1" x14ac:dyDescent="0.2"/>
    <row r="8754" s="160" customFormat="1" x14ac:dyDescent="0.2"/>
    <row r="8755" s="160" customFormat="1" x14ac:dyDescent="0.2"/>
    <row r="8756" s="160" customFormat="1" x14ac:dyDescent="0.2"/>
    <row r="8757" s="160" customFormat="1" x14ac:dyDescent="0.2"/>
    <row r="8758" s="160" customFormat="1" x14ac:dyDescent="0.2"/>
    <row r="8759" s="160" customFormat="1" x14ac:dyDescent="0.2"/>
    <row r="8760" s="160" customFormat="1" x14ac:dyDescent="0.2"/>
    <row r="8761" s="160" customFormat="1" x14ac:dyDescent="0.2"/>
    <row r="8762" s="160" customFormat="1" x14ac:dyDescent="0.2"/>
    <row r="8763" s="160" customFormat="1" x14ac:dyDescent="0.2"/>
    <row r="8764" s="160" customFormat="1" x14ac:dyDescent="0.2"/>
    <row r="8765" s="160" customFormat="1" x14ac:dyDescent="0.2"/>
    <row r="8766" s="160" customFormat="1" x14ac:dyDescent="0.2"/>
    <row r="8767" s="160" customFormat="1" x14ac:dyDescent="0.2"/>
    <row r="8768" s="160" customFormat="1" x14ac:dyDescent="0.2"/>
    <row r="8769" s="160" customFormat="1" x14ac:dyDescent="0.2"/>
    <row r="8770" s="160" customFormat="1" x14ac:dyDescent="0.2"/>
    <row r="8771" s="160" customFormat="1" x14ac:dyDescent="0.2"/>
    <row r="8772" s="160" customFormat="1" x14ac:dyDescent="0.2"/>
    <row r="8773" s="160" customFormat="1" x14ac:dyDescent="0.2"/>
    <row r="8774" s="160" customFormat="1" x14ac:dyDescent="0.2"/>
    <row r="8775" s="160" customFormat="1" x14ac:dyDescent="0.2"/>
    <row r="8776" s="160" customFormat="1" x14ac:dyDescent="0.2"/>
    <row r="8777" s="160" customFormat="1" x14ac:dyDescent="0.2"/>
    <row r="8778" s="160" customFormat="1" x14ac:dyDescent="0.2"/>
    <row r="8779" s="160" customFormat="1" x14ac:dyDescent="0.2"/>
    <row r="8780" s="160" customFormat="1" x14ac:dyDescent="0.2"/>
    <row r="8781" s="160" customFormat="1" x14ac:dyDescent="0.2"/>
    <row r="8782" s="160" customFormat="1" x14ac:dyDescent="0.2"/>
    <row r="8783" s="160" customFormat="1" x14ac:dyDescent="0.2"/>
    <row r="8784" s="160" customFormat="1" x14ac:dyDescent="0.2"/>
    <row r="8785" s="160" customFormat="1" x14ac:dyDescent="0.2"/>
    <row r="8786" s="160" customFormat="1" x14ac:dyDescent="0.2"/>
    <row r="8787" s="160" customFormat="1" x14ac:dyDescent="0.2"/>
    <row r="8788" s="160" customFormat="1" x14ac:dyDescent="0.2"/>
    <row r="8789" s="160" customFormat="1" x14ac:dyDescent="0.2"/>
    <row r="8790" s="160" customFormat="1" x14ac:dyDescent="0.2"/>
    <row r="8791" s="160" customFormat="1" x14ac:dyDescent="0.2"/>
    <row r="8792" s="160" customFormat="1" x14ac:dyDescent="0.2"/>
    <row r="8793" s="160" customFormat="1" x14ac:dyDescent="0.2"/>
    <row r="8794" s="160" customFormat="1" x14ac:dyDescent="0.2"/>
    <row r="8795" s="160" customFormat="1" x14ac:dyDescent="0.2"/>
    <row r="8796" s="160" customFormat="1" x14ac:dyDescent="0.2"/>
    <row r="8797" s="160" customFormat="1" x14ac:dyDescent="0.2"/>
    <row r="8798" s="160" customFormat="1" x14ac:dyDescent="0.2"/>
    <row r="8799" s="160" customFormat="1" x14ac:dyDescent="0.2"/>
    <row r="8800" s="160" customFormat="1" x14ac:dyDescent="0.2"/>
    <row r="8801" s="160" customFormat="1" x14ac:dyDescent="0.2"/>
    <row r="8802" s="160" customFormat="1" x14ac:dyDescent="0.2"/>
    <row r="8803" s="160" customFormat="1" x14ac:dyDescent="0.2"/>
    <row r="8804" s="160" customFormat="1" x14ac:dyDescent="0.2"/>
    <row r="8805" s="160" customFormat="1" x14ac:dyDescent="0.2"/>
    <row r="8806" s="160" customFormat="1" x14ac:dyDescent="0.2"/>
    <row r="8807" s="160" customFormat="1" x14ac:dyDescent="0.2"/>
    <row r="8808" s="160" customFormat="1" x14ac:dyDescent="0.2"/>
    <row r="8809" s="160" customFormat="1" x14ac:dyDescent="0.2"/>
    <row r="8810" s="160" customFormat="1" x14ac:dyDescent="0.2"/>
    <row r="8811" s="160" customFormat="1" x14ac:dyDescent="0.2"/>
    <row r="8812" s="160" customFormat="1" x14ac:dyDescent="0.2"/>
    <row r="8813" s="160" customFormat="1" x14ac:dyDescent="0.2"/>
    <row r="8814" s="160" customFormat="1" x14ac:dyDescent="0.2"/>
    <row r="8815" s="160" customFormat="1" x14ac:dyDescent="0.2"/>
    <row r="8816" s="160" customFormat="1" x14ac:dyDescent="0.2"/>
    <row r="8817" s="160" customFormat="1" x14ac:dyDescent="0.2"/>
    <row r="8818" s="160" customFormat="1" x14ac:dyDescent="0.2"/>
    <row r="8819" s="160" customFormat="1" x14ac:dyDescent="0.2"/>
    <row r="8820" s="160" customFormat="1" x14ac:dyDescent="0.2"/>
    <row r="8821" s="160" customFormat="1" x14ac:dyDescent="0.2"/>
    <row r="8822" s="160" customFormat="1" x14ac:dyDescent="0.2"/>
    <row r="8823" s="160" customFormat="1" x14ac:dyDescent="0.2"/>
    <row r="8824" s="160" customFormat="1" x14ac:dyDescent="0.2"/>
    <row r="8825" s="160" customFormat="1" x14ac:dyDescent="0.2"/>
    <row r="8826" s="160" customFormat="1" x14ac:dyDescent="0.2"/>
    <row r="8827" s="160" customFormat="1" x14ac:dyDescent="0.2"/>
    <row r="8828" s="160" customFormat="1" x14ac:dyDescent="0.2"/>
    <row r="8829" s="160" customFormat="1" x14ac:dyDescent="0.2"/>
    <row r="8830" s="160" customFormat="1" x14ac:dyDescent="0.2"/>
    <row r="8831" s="160" customFormat="1" x14ac:dyDescent="0.2"/>
    <row r="8832" s="160" customFormat="1" x14ac:dyDescent="0.2"/>
    <row r="8833" s="160" customFormat="1" x14ac:dyDescent="0.2"/>
    <row r="8834" s="160" customFormat="1" x14ac:dyDescent="0.2"/>
    <row r="8835" s="160" customFormat="1" x14ac:dyDescent="0.2"/>
    <row r="8836" s="160" customFormat="1" x14ac:dyDescent="0.2"/>
    <row r="8837" s="160" customFormat="1" x14ac:dyDescent="0.2"/>
    <row r="8838" s="160" customFormat="1" x14ac:dyDescent="0.2"/>
    <row r="8839" s="160" customFormat="1" x14ac:dyDescent="0.2"/>
    <row r="8840" s="160" customFormat="1" x14ac:dyDescent="0.2"/>
    <row r="8841" s="160" customFormat="1" x14ac:dyDescent="0.2"/>
    <row r="8842" s="160" customFormat="1" x14ac:dyDescent="0.2"/>
    <row r="8843" s="160" customFormat="1" x14ac:dyDescent="0.2"/>
    <row r="8844" s="160" customFormat="1" x14ac:dyDescent="0.2"/>
    <row r="8845" s="160" customFormat="1" x14ac:dyDescent="0.2"/>
    <row r="8846" s="160" customFormat="1" x14ac:dyDescent="0.2"/>
    <row r="8847" s="160" customFormat="1" x14ac:dyDescent="0.2"/>
    <row r="8848" s="160" customFormat="1" x14ac:dyDescent="0.2"/>
    <row r="8849" s="160" customFormat="1" x14ac:dyDescent="0.2"/>
    <row r="8850" s="160" customFormat="1" x14ac:dyDescent="0.2"/>
    <row r="8851" s="160" customFormat="1" x14ac:dyDescent="0.2"/>
    <row r="8852" s="160" customFormat="1" x14ac:dyDescent="0.2"/>
    <row r="8853" s="160" customFormat="1" x14ac:dyDescent="0.2"/>
    <row r="8854" s="160" customFormat="1" x14ac:dyDescent="0.2"/>
    <row r="8855" s="160" customFormat="1" x14ac:dyDescent="0.2"/>
    <row r="8856" s="160" customFormat="1" x14ac:dyDescent="0.2"/>
    <row r="8857" s="160" customFormat="1" x14ac:dyDescent="0.2"/>
    <row r="8858" s="160" customFormat="1" x14ac:dyDescent="0.2"/>
    <row r="8859" s="160" customFormat="1" x14ac:dyDescent="0.2"/>
    <row r="8860" s="160" customFormat="1" x14ac:dyDescent="0.2"/>
    <row r="8861" s="160" customFormat="1" x14ac:dyDescent="0.2"/>
    <row r="8862" s="160" customFormat="1" x14ac:dyDescent="0.2"/>
    <row r="8863" s="160" customFormat="1" x14ac:dyDescent="0.2"/>
    <row r="8864" s="160" customFormat="1" x14ac:dyDescent="0.2"/>
    <row r="8865" s="160" customFormat="1" x14ac:dyDescent="0.2"/>
    <row r="8866" s="160" customFormat="1" x14ac:dyDescent="0.2"/>
    <row r="8867" s="160" customFormat="1" x14ac:dyDescent="0.2"/>
    <row r="8868" s="160" customFormat="1" x14ac:dyDescent="0.2"/>
    <row r="8869" s="160" customFormat="1" x14ac:dyDescent="0.2"/>
    <row r="8870" s="160" customFormat="1" x14ac:dyDescent="0.2"/>
    <row r="8871" s="160" customFormat="1" x14ac:dyDescent="0.2"/>
    <row r="8872" s="160" customFormat="1" x14ac:dyDescent="0.2"/>
    <row r="8873" s="160" customFormat="1" x14ac:dyDescent="0.2"/>
    <row r="8874" s="160" customFormat="1" x14ac:dyDescent="0.2"/>
    <row r="8875" s="160" customFormat="1" x14ac:dyDescent="0.2"/>
    <row r="8876" s="160" customFormat="1" x14ac:dyDescent="0.2"/>
    <row r="8877" s="160" customFormat="1" x14ac:dyDescent="0.2"/>
    <row r="8878" s="160" customFormat="1" x14ac:dyDescent="0.2"/>
    <row r="8879" s="160" customFormat="1" x14ac:dyDescent="0.2"/>
    <row r="8880" s="160" customFormat="1" x14ac:dyDescent="0.2"/>
    <row r="8881" s="160" customFormat="1" x14ac:dyDescent="0.2"/>
    <row r="8882" s="160" customFormat="1" x14ac:dyDescent="0.2"/>
    <row r="8883" s="160" customFormat="1" x14ac:dyDescent="0.2"/>
    <row r="8884" s="160" customFormat="1" x14ac:dyDescent="0.2"/>
    <row r="8885" s="160" customFormat="1" x14ac:dyDescent="0.2"/>
    <row r="8886" s="160" customFormat="1" x14ac:dyDescent="0.2"/>
    <row r="8887" s="160" customFormat="1" x14ac:dyDescent="0.2"/>
    <row r="8888" s="160" customFormat="1" x14ac:dyDescent="0.2"/>
    <row r="8889" s="160" customFormat="1" x14ac:dyDescent="0.2"/>
    <row r="8890" s="160" customFormat="1" x14ac:dyDescent="0.2"/>
    <row r="8891" s="160" customFormat="1" x14ac:dyDescent="0.2"/>
    <row r="8892" s="160" customFormat="1" x14ac:dyDescent="0.2"/>
    <row r="8893" s="160" customFormat="1" x14ac:dyDescent="0.2"/>
    <row r="8894" s="160" customFormat="1" x14ac:dyDescent="0.2"/>
    <row r="8895" s="160" customFormat="1" x14ac:dyDescent="0.2"/>
    <row r="8896" s="160" customFormat="1" x14ac:dyDescent="0.2"/>
    <row r="8897" s="160" customFormat="1" x14ac:dyDescent="0.2"/>
    <row r="8898" s="160" customFormat="1" x14ac:dyDescent="0.2"/>
    <row r="8899" s="160" customFormat="1" x14ac:dyDescent="0.2"/>
    <row r="8900" s="160" customFormat="1" x14ac:dyDescent="0.2"/>
    <row r="8901" s="160" customFormat="1" x14ac:dyDescent="0.2"/>
    <row r="8902" s="160" customFormat="1" x14ac:dyDescent="0.2"/>
    <row r="8903" s="160" customFormat="1" x14ac:dyDescent="0.2"/>
    <row r="8904" s="160" customFormat="1" x14ac:dyDescent="0.2"/>
    <row r="8905" s="160" customFormat="1" x14ac:dyDescent="0.2"/>
    <row r="8906" s="160" customFormat="1" x14ac:dyDescent="0.2"/>
    <row r="8907" s="160" customFormat="1" x14ac:dyDescent="0.2"/>
    <row r="8908" s="160" customFormat="1" x14ac:dyDescent="0.2"/>
    <row r="8909" s="160" customFormat="1" x14ac:dyDescent="0.2"/>
    <row r="8910" s="160" customFormat="1" x14ac:dyDescent="0.2"/>
    <row r="8911" s="160" customFormat="1" x14ac:dyDescent="0.2"/>
    <row r="8912" s="160" customFormat="1" x14ac:dyDescent="0.2"/>
    <row r="8913" s="160" customFormat="1" x14ac:dyDescent="0.2"/>
    <row r="8914" s="160" customFormat="1" x14ac:dyDescent="0.2"/>
    <row r="8915" s="160" customFormat="1" x14ac:dyDescent="0.2"/>
    <row r="8916" s="160" customFormat="1" x14ac:dyDescent="0.2"/>
    <row r="8917" s="160" customFormat="1" x14ac:dyDescent="0.2"/>
    <row r="8918" s="160" customFormat="1" x14ac:dyDescent="0.2"/>
    <row r="8919" s="160" customFormat="1" x14ac:dyDescent="0.2"/>
    <row r="8920" s="160" customFormat="1" x14ac:dyDescent="0.2"/>
    <row r="8921" s="160" customFormat="1" x14ac:dyDescent="0.2"/>
    <row r="8922" s="160" customFormat="1" x14ac:dyDescent="0.2"/>
    <row r="8923" s="160" customFormat="1" x14ac:dyDescent="0.2"/>
    <row r="8924" s="160" customFormat="1" x14ac:dyDescent="0.2"/>
    <row r="8925" s="160" customFormat="1" x14ac:dyDescent="0.2"/>
    <row r="8926" s="160" customFormat="1" x14ac:dyDescent="0.2"/>
    <row r="8927" s="160" customFormat="1" x14ac:dyDescent="0.2"/>
    <row r="8928" s="160" customFormat="1" x14ac:dyDescent="0.2"/>
    <row r="8929" s="160" customFormat="1" x14ac:dyDescent="0.2"/>
    <row r="8930" s="160" customFormat="1" x14ac:dyDescent="0.2"/>
    <row r="8931" s="160" customFormat="1" x14ac:dyDescent="0.2"/>
    <row r="8932" s="160" customFormat="1" x14ac:dyDescent="0.2"/>
    <row r="8933" s="160" customFormat="1" x14ac:dyDescent="0.2"/>
    <row r="8934" s="160" customFormat="1" x14ac:dyDescent="0.2"/>
    <row r="8935" s="160" customFormat="1" x14ac:dyDescent="0.2"/>
    <row r="8936" s="160" customFormat="1" x14ac:dyDescent="0.2"/>
    <row r="8937" s="160" customFormat="1" x14ac:dyDescent="0.2"/>
    <row r="8938" s="160" customFormat="1" x14ac:dyDescent="0.2"/>
    <row r="8939" s="160" customFormat="1" x14ac:dyDescent="0.2"/>
    <row r="8940" s="160" customFormat="1" x14ac:dyDescent="0.2"/>
    <row r="8941" s="160" customFormat="1" x14ac:dyDescent="0.2"/>
    <row r="8942" s="160" customFormat="1" x14ac:dyDescent="0.2"/>
    <row r="8943" s="160" customFormat="1" x14ac:dyDescent="0.2"/>
    <row r="8944" s="160" customFormat="1" x14ac:dyDescent="0.2"/>
    <row r="8945" s="160" customFormat="1" x14ac:dyDescent="0.2"/>
    <row r="8946" s="160" customFormat="1" x14ac:dyDescent="0.2"/>
    <row r="8947" s="160" customFormat="1" x14ac:dyDescent="0.2"/>
    <row r="8948" s="160" customFormat="1" x14ac:dyDescent="0.2"/>
    <row r="8949" s="160" customFormat="1" x14ac:dyDescent="0.2"/>
    <row r="8950" s="160" customFormat="1" x14ac:dyDescent="0.2"/>
    <row r="8951" s="160" customFormat="1" x14ac:dyDescent="0.2"/>
    <row r="8952" s="160" customFormat="1" x14ac:dyDescent="0.2"/>
    <row r="8953" s="160" customFormat="1" x14ac:dyDescent="0.2"/>
    <row r="8954" s="160" customFormat="1" x14ac:dyDescent="0.2"/>
    <row r="8955" s="160" customFormat="1" x14ac:dyDescent="0.2"/>
    <row r="8956" s="160" customFormat="1" x14ac:dyDescent="0.2"/>
    <row r="8957" s="160" customFormat="1" x14ac:dyDescent="0.2"/>
    <row r="8958" s="160" customFormat="1" x14ac:dyDescent="0.2"/>
    <row r="8959" s="160" customFormat="1" x14ac:dyDescent="0.2"/>
    <row r="8960" s="160" customFormat="1" x14ac:dyDescent="0.2"/>
    <row r="8961" s="160" customFormat="1" x14ac:dyDescent="0.2"/>
    <row r="8962" s="160" customFormat="1" x14ac:dyDescent="0.2"/>
    <row r="8963" s="160" customFormat="1" x14ac:dyDescent="0.2"/>
    <row r="8964" s="160" customFormat="1" x14ac:dyDescent="0.2"/>
    <row r="8965" s="160" customFormat="1" x14ac:dyDescent="0.2"/>
    <row r="8966" s="160" customFormat="1" x14ac:dyDescent="0.2"/>
    <row r="8967" s="160" customFormat="1" x14ac:dyDescent="0.2"/>
    <row r="8968" s="160" customFormat="1" x14ac:dyDescent="0.2"/>
    <row r="8969" s="160" customFormat="1" x14ac:dyDescent="0.2"/>
    <row r="8970" s="160" customFormat="1" x14ac:dyDescent="0.2"/>
    <row r="8971" s="160" customFormat="1" x14ac:dyDescent="0.2"/>
    <row r="8972" s="160" customFormat="1" x14ac:dyDescent="0.2"/>
    <row r="8973" s="160" customFormat="1" x14ac:dyDescent="0.2"/>
    <row r="8974" s="160" customFormat="1" x14ac:dyDescent="0.2"/>
    <row r="8975" s="160" customFormat="1" x14ac:dyDescent="0.2"/>
    <row r="8976" s="160" customFormat="1" x14ac:dyDescent="0.2"/>
    <row r="8977" s="160" customFormat="1" x14ac:dyDescent="0.2"/>
    <row r="8978" s="160" customFormat="1" x14ac:dyDescent="0.2"/>
    <row r="8979" s="160" customFormat="1" x14ac:dyDescent="0.2"/>
    <row r="8980" s="160" customFormat="1" x14ac:dyDescent="0.2"/>
    <row r="8981" s="160" customFormat="1" x14ac:dyDescent="0.2"/>
    <row r="8982" s="160" customFormat="1" x14ac:dyDescent="0.2"/>
    <row r="8983" s="160" customFormat="1" x14ac:dyDescent="0.2"/>
    <row r="8984" s="160" customFormat="1" x14ac:dyDescent="0.2"/>
    <row r="8985" s="160" customFormat="1" x14ac:dyDescent="0.2"/>
    <row r="8986" s="160" customFormat="1" x14ac:dyDescent="0.2"/>
    <row r="8987" s="160" customFormat="1" x14ac:dyDescent="0.2"/>
    <row r="8988" s="160" customFormat="1" x14ac:dyDescent="0.2"/>
    <row r="8989" s="160" customFormat="1" x14ac:dyDescent="0.2"/>
    <row r="8990" s="160" customFormat="1" x14ac:dyDescent="0.2"/>
    <row r="8991" s="160" customFormat="1" x14ac:dyDescent="0.2"/>
    <row r="8992" s="160" customFormat="1" x14ac:dyDescent="0.2"/>
    <row r="8993" s="160" customFormat="1" x14ac:dyDescent="0.2"/>
    <row r="8994" s="160" customFormat="1" x14ac:dyDescent="0.2"/>
    <row r="8995" s="160" customFormat="1" x14ac:dyDescent="0.2"/>
    <row r="8996" s="160" customFormat="1" x14ac:dyDescent="0.2"/>
    <row r="8997" s="160" customFormat="1" x14ac:dyDescent="0.2"/>
    <row r="8998" s="160" customFormat="1" x14ac:dyDescent="0.2"/>
    <row r="8999" s="160" customFormat="1" x14ac:dyDescent="0.2"/>
    <row r="9000" s="160" customFormat="1" x14ac:dyDescent="0.2"/>
    <row r="9001" s="160" customFormat="1" x14ac:dyDescent="0.2"/>
    <row r="9002" s="160" customFormat="1" x14ac:dyDescent="0.2"/>
    <row r="9003" s="160" customFormat="1" x14ac:dyDescent="0.2"/>
    <row r="9004" s="160" customFormat="1" x14ac:dyDescent="0.2"/>
    <row r="9005" s="160" customFormat="1" x14ac:dyDescent="0.2"/>
    <row r="9006" s="160" customFormat="1" x14ac:dyDescent="0.2"/>
    <row r="9007" s="160" customFormat="1" x14ac:dyDescent="0.2"/>
    <row r="9008" s="160" customFormat="1" x14ac:dyDescent="0.2"/>
    <row r="9009" s="160" customFormat="1" x14ac:dyDescent="0.2"/>
    <row r="9010" s="160" customFormat="1" x14ac:dyDescent="0.2"/>
    <row r="9011" s="160" customFormat="1" x14ac:dyDescent="0.2"/>
    <row r="9012" s="160" customFormat="1" x14ac:dyDescent="0.2"/>
    <row r="9013" s="160" customFormat="1" x14ac:dyDescent="0.2"/>
    <row r="9014" s="160" customFormat="1" x14ac:dyDescent="0.2"/>
    <row r="9015" s="160" customFormat="1" x14ac:dyDescent="0.2"/>
    <row r="9016" s="160" customFormat="1" x14ac:dyDescent="0.2"/>
  </sheetData>
  <mergeCells count="8">
    <mergeCell ref="A74:T75"/>
    <mergeCell ref="A2:T2"/>
    <mergeCell ref="A4:A5"/>
    <mergeCell ref="L4:M4"/>
    <mergeCell ref="N4:O4"/>
    <mergeCell ref="P4:Q4"/>
    <mergeCell ref="R4:S4"/>
    <mergeCell ref="B5:K5"/>
  </mergeCells>
  <pageMargins left="0.15748031496062992" right="0.15748031496062992" top="0.62992125984251968" bottom="0.15748031496062992" header="0.31496062992125984" footer="0.15748031496062992"/>
  <pageSetup paperSize="9" scale="55" orientation="landscape" r:id="rId1"/>
  <headerFooter>
    <oddHeader>&amp;LWydział Statystycznej Informacji Zarządczej
Departament Strategii i Funduszy Europejskich
Ministerstwo Sprawiedliwości&amp;R&amp;D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13</vt:i4>
      </vt:variant>
    </vt:vector>
  </HeadingPairs>
  <TitlesOfParts>
    <vt:vector size="25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I kw. 2022</vt:lpstr>
      <vt:lpstr>DF_GRID_1</vt:lpstr>
      <vt:lpstr>'2011'!Obszar_wydruku</vt:lpstr>
      <vt:lpstr>'2013'!Obszar_wydruku</vt:lpstr>
      <vt:lpstr>'2014'!Obszar_wydruku</vt:lpstr>
      <vt:lpstr>'2015'!Obszar_wydruku</vt:lpstr>
      <vt:lpstr>'2017'!Obszar_wydruku</vt:lpstr>
      <vt:lpstr>'2018'!Obszar_wydruku</vt:lpstr>
      <vt:lpstr>'2019'!Obszar_wydruku</vt:lpstr>
      <vt:lpstr>'2020'!Obszar_wydruku</vt:lpstr>
      <vt:lpstr>'2011'!Tytuły_wydruku</vt:lpstr>
      <vt:lpstr>'2012'!Tytuły_wydruku</vt:lpstr>
      <vt:lpstr>'2013'!Tytuły_wydruku</vt:lpstr>
      <vt:lpstr>'2015'!Tytuły_wydruku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Proczek (DO)</dc:creator>
  <cp:lastModifiedBy>Kowalczyk Justyna (DSF)</cp:lastModifiedBy>
  <cp:lastPrinted>2022-05-13T08:03:24Z</cp:lastPrinted>
  <dcterms:created xsi:type="dcterms:W3CDTF">2014-03-27T09:56:49Z</dcterms:created>
  <dcterms:modified xsi:type="dcterms:W3CDTF">2022-05-16T13:17:44Z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Sprawność postępowań sądowych - czas trwania postępowania sądowego w latach 2011-2016.xlsx</vt:lpwstr>
  </property>
</Properties>
</file>