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/>
  </bookViews>
  <sheets>
    <sheet name="Arkusz1" sheetId="1" r:id="rId1"/>
  </sheets>
  <calcPr calcId="125725"/>
  <extLst>
    <ext uri="GoogleSheetsCustomDataVersion1">
      <go:sheetsCustomData xmlns:go="http://customooxmlschemas.google.com/" r:id="rId5" roundtripDataSignature="AMtx7mj/FLy5MQL/cA58SBp1f5bGyrvfug=="/>
    </ext>
  </extLst>
</workbook>
</file>

<file path=xl/calcChain.xml><?xml version="1.0" encoding="utf-8"?>
<calcChain xmlns="http://schemas.openxmlformats.org/spreadsheetml/2006/main">
  <c r="C35" i="1"/>
  <c r="B35"/>
  <c r="B34"/>
  <c r="B33"/>
  <c r="C33" s="1"/>
  <c r="C32"/>
  <c r="B32"/>
  <c r="C31"/>
  <c r="B31"/>
  <c r="B30"/>
  <c r="B29"/>
  <c r="C29" s="1"/>
  <c r="C28"/>
  <c r="B28"/>
  <c r="C27"/>
  <c r="B27"/>
  <c r="B26"/>
  <c r="B25"/>
  <c r="C25" s="1"/>
  <c r="C24"/>
  <c r="B24"/>
  <c r="C23"/>
  <c r="B23"/>
  <c r="B22"/>
  <c r="B21"/>
  <c r="C21" s="1"/>
  <c r="B20"/>
  <c r="N17"/>
  <c r="M17"/>
  <c r="N16"/>
  <c r="M16"/>
  <c r="G16"/>
  <c r="F16"/>
  <c r="N15"/>
  <c r="M15"/>
  <c r="G15"/>
  <c r="F15"/>
  <c r="N14"/>
  <c r="M14"/>
  <c r="G14"/>
  <c r="F14"/>
  <c r="N13"/>
  <c r="M13"/>
  <c r="G13"/>
  <c r="F13"/>
  <c r="N12"/>
  <c r="M12"/>
  <c r="G12"/>
  <c r="F12"/>
  <c r="N11"/>
  <c r="M11"/>
  <c r="G11"/>
  <c r="F11"/>
  <c r="N10"/>
  <c r="M10"/>
  <c r="G10"/>
  <c r="J11" s="1"/>
  <c r="F10"/>
  <c r="I11" s="1"/>
  <c r="N9"/>
  <c r="M9"/>
  <c r="G9"/>
  <c r="F9"/>
  <c r="N8"/>
  <c r="M8"/>
  <c r="G8"/>
  <c r="F8"/>
  <c r="N7"/>
  <c r="M7"/>
  <c r="G7"/>
  <c r="F7"/>
  <c r="N6"/>
  <c r="M6"/>
  <c r="G6"/>
  <c r="F6"/>
  <c r="N5"/>
  <c r="M5"/>
  <c r="G5"/>
  <c r="F5"/>
  <c r="N4"/>
  <c r="M4"/>
  <c r="G4"/>
  <c r="F4"/>
  <c r="N3"/>
  <c r="M3"/>
  <c r="G3"/>
  <c r="F3"/>
  <c r="G2"/>
  <c r="J3" s="1"/>
  <c r="F2"/>
  <c r="I3" s="1"/>
  <c r="C22" l="1"/>
  <c r="C26"/>
  <c r="C30"/>
  <c r="C34"/>
</calcChain>
</file>

<file path=xl/sharedStrings.xml><?xml version="1.0" encoding="utf-8"?>
<sst xmlns="http://schemas.openxmlformats.org/spreadsheetml/2006/main" count="42" uniqueCount="36">
  <si>
    <t>PDP</t>
  </si>
  <si>
    <t>EDP</t>
  </si>
  <si>
    <t>PKB</t>
  </si>
  <si>
    <t>PDP/PKB</t>
  </si>
  <si>
    <t>EDP/PKB</t>
  </si>
  <si>
    <t>PDP/PKB zmiana</t>
  </si>
  <si>
    <t>EDP/PKB zmiana</t>
  </si>
  <si>
    <t>PDP r/r</t>
  </si>
  <si>
    <t>EDP r/r</t>
  </si>
  <si>
    <t>1 187 508</t>
  </si>
  <si>
    <t>2007-2014</t>
  </si>
  <si>
    <t>spadek długu w stosunku do roku poprzedniego</t>
  </si>
  <si>
    <t>1 285 571</t>
  </si>
  <si>
    <t>czasy PO</t>
  </si>
  <si>
    <t>1 372 025</t>
  </si>
  <si>
    <t>czasy PiS</t>
  </si>
  <si>
    <t>1 446 844</t>
  </si>
  <si>
    <t>1 565 251</t>
  </si>
  <si>
    <t>1 623 442</t>
  </si>
  <si>
    <t>1 646 724</t>
  </si>
  <si>
    <t>1 711 244</t>
  </si>
  <si>
    <t>1 801 112</t>
  </si>
  <si>
    <t>2015-2021</t>
  </si>
  <si>
    <t>1 863 487</t>
  </si>
  <si>
    <t>1 989 835</t>
  </si>
  <si>
    <t>2 126 506</t>
  </si>
  <si>
    <t>2 288 492</t>
  </si>
  <si>
    <t>2 337 672</t>
  </si>
  <si>
    <t>2 623 948</t>
  </si>
  <si>
    <t>2022 (III kw.)</t>
  </si>
  <si>
    <t>PDP-EDP</t>
  </si>
  <si>
    <t>Źródła:</t>
  </si>
  <si>
    <t>Ministerstwo Finansów</t>
  </si>
  <si>
    <t>https://www.gov.pl/web/finanse/zadluzenie-sektora-finansow-publicznych</t>
  </si>
  <si>
    <t>Główny Urząd Statystyczny</t>
  </si>
  <si>
    <t>https://demagog.org.pl/wp-content/uploads/2023/03/PKB-GUS.xlsx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</si>
</sst>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rgb="FF153267"/>
      <name val="Fira Sans"/>
    </font>
    <font>
      <sz val="11"/>
      <color rgb="FF153267"/>
      <name val="Fira Sans"/>
    </font>
    <font>
      <i/>
      <sz val="8"/>
      <color rgb="FF153267"/>
      <name val="Fira Sans"/>
    </font>
    <font>
      <i/>
      <u/>
      <sz val="8"/>
      <color rgb="FF153267"/>
      <name val="Fira Sans"/>
    </font>
    <font>
      <i/>
      <u/>
      <sz val="8"/>
      <color rgb="FF153267"/>
      <name val="Fira Sans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theme="9"/>
        <bgColor theme="9"/>
      </patternFill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10" fontId="2" fillId="2" borderId="1" xfId="0" applyNumberFormat="1" applyFont="1" applyFill="1" applyBorder="1"/>
    <xf numFmtId="0" fontId="2" fillId="0" borderId="1" xfId="0" applyFont="1" applyBorder="1"/>
    <xf numFmtId="0" fontId="2" fillId="3" borderId="2" xfId="0" applyFont="1" applyFill="1" applyBorder="1"/>
    <xf numFmtId="0" fontId="1" fillId="0" borderId="0" xfId="0" applyFont="1" applyAlignment="1"/>
    <xf numFmtId="10" fontId="2" fillId="0" borderId="0" xfId="0" applyNumberFormat="1" applyFont="1"/>
    <xf numFmtId="0" fontId="2" fillId="2" borderId="2" xfId="0" applyFont="1" applyFill="1" applyBorder="1"/>
    <xf numFmtId="0" fontId="2" fillId="4" borderId="2" xfId="0" applyFont="1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4" borderId="4" xfId="0" applyFont="1" applyFill="1" applyBorder="1"/>
    <xf numFmtId="0" fontId="2" fillId="4" borderId="1" xfId="0" applyFont="1" applyFill="1" applyBorder="1"/>
    <xf numFmtId="10" fontId="2" fillId="4" borderId="1" xfId="0" applyNumberFormat="1" applyFont="1" applyFill="1" applyBorder="1"/>
    <xf numFmtId="0" fontId="2" fillId="0" borderId="4" xfId="0" applyFont="1" applyBorder="1"/>
    <xf numFmtId="0" fontId="2" fillId="3" borderId="1" xfId="0" applyFont="1" applyFill="1" applyBorder="1"/>
    <xf numFmtId="0" fontId="2" fillId="5" borderId="2" xfId="0" applyFont="1" applyFill="1" applyBorder="1"/>
    <xf numFmtId="0" fontId="2" fillId="4" borderId="5" xfId="0" applyFont="1" applyFill="1" applyBorder="1"/>
    <xf numFmtId="0" fontId="2" fillId="6" borderId="2" xfId="0" applyFont="1" applyFill="1" applyBorder="1"/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magog.org.pl/wp-content/uploads/2023/03/PKB-GUS.xlsx" TargetMode="External"/><Relationship Id="rId1" Type="http://schemas.openxmlformats.org/officeDocument/2006/relationships/hyperlink" Target="https://www.gov.pl/web/finanse/zadluzenie-sektora-finansow-publiczny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workbookViewId="0"/>
  </sheetViews>
  <sheetFormatPr defaultColWidth="14.44140625" defaultRowHeight="15" customHeight="1"/>
  <cols>
    <col min="1" max="3" width="8.6640625" customWidth="1"/>
    <col min="4" max="4" width="11.44140625" customWidth="1"/>
    <col min="5" max="8" width="8.6640625" customWidth="1"/>
    <col min="9" max="9" width="20.5546875" customWidth="1"/>
    <col min="10" max="10" width="19.5546875" customWidth="1"/>
    <col min="11" max="26" width="8.6640625" customWidth="1"/>
  </cols>
  <sheetData>
    <row r="1" spans="1:26" ht="14.4">
      <c r="A1" s="1"/>
      <c r="B1" s="1" t="s">
        <v>0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  <c r="L1" s="1"/>
      <c r="M1" s="1" t="s">
        <v>7</v>
      </c>
      <c r="N1" s="1" t="s">
        <v>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>
      <c r="A2" s="2">
        <v>2007</v>
      </c>
      <c r="B2" s="2">
        <v>527.4</v>
      </c>
      <c r="C2" s="2">
        <v>528.4</v>
      </c>
      <c r="D2" s="1" t="s">
        <v>9</v>
      </c>
      <c r="E2" s="2">
        <v>1187.5</v>
      </c>
      <c r="F2" s="3">
        <f t="shared" ref="F2:F16" si="0">B2/E2</f>
        <v>0.44412631578947365</v>
      </c>
      <c r="G2" s="3">
        <f t="shared" ref="G2:G16" si="1">C2/E2</f>
        <v>0.44496842105263157</v>
      </c>
      <c r="H2" s="1"/>
      <c r="I2" s="1" t="s">
        <v>10</v>
      </c>
      <c r="J2" s="1" t="s">
        <v>10</v>
      </c>
      <c r="K2" s="1"/>
      <c r="L2" s="1"/>
      <c r="M2" s="4"/>
      <c r="N2" s="4"/>
      <c r="O2" s="1"/>
      <c r="P2" s="5"/>
      <c r="Q2" s="6" t="s">
        <v>11</v>
      </c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2">
        <v>2008</v>
      </c>
      <c r="B3" s="2">
        <v>597.79999999999995</v>
      </c>
      <c r="C3" s="2">
        <v>600.79999999999995</v>
      </c>
      <c r="D3" s="1" t="s">
        <v>12</v>
      </c>
      <c r="E3" s="2">
        <v>1285.5999999999999</v>
      </c>
      <c r="F3" s="3">
        <f t="shared" si="0"/>
        <v>0.46499688861232108</v>
      </c>
      <c r="G3" s="3">
        <f t="shared" si="1"/>
        <v>0.46733042937149971</v>
      </c>
      <c r="H3" s="1"/>
      <c r="I3" s="7">
        <f t="shared" ref="I3:J3" si="2">F9-F2</f>
        <v>3.904338968037202E-2</v>
      </c>
      <c r="J3" s="7">
        <f t="shared" si="2"/>
        <v>6.5725828596737257E-2</v>
      </c>
      <c r="K3" s="1"/>
      <c r="L3" s="1"/>
      <c r="M3" s="4">
        <f t="shared" ref="M3:N3" si="3">B3-B2</f>
        <v>70.399999999999977</v>
      </c>
      <c r="N3" s="4">
        <f t="shared" si="3"/>
        <v>72.399999999999977</v>
      </c>
      <c r="O3" s="1"/>
      <c r="P3" s="8"/>
      <c r="Q3" s="6" t="s">
        <v>13</v>
      </c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2">
        <v>2009</v>
      </c>
      <c r="B4" s="2">
        <v>669.9</v>
      </c>
      <c r="C4" s="2">
        <v>683.6</v>
      </c>
      <c r="D4" s="1" t="s">
        <v>14</v>
      </c>
      <c r="E4" s="2">
        <v>1372</v>
      </c>
      <c r="F4" s="3">
        <f t="shared" si="0"/>
        <v>0.48826530612244895</v>
      </c>
      <c r="G4" s="3">
        <f t="shared" si="1"/>
        <v>0.49825072886297378</v>
      </c>
      <c r="H4" s="1"/>
      <c r="I4" s="1"/>
      <c r="J4" s="1"/>
      <c r="K4" s="1"/>
      <c r="L4" s="1"/>
      <c r="M4" s="4">
        <f t="shared" ref="M4:N4" si="4">B4-B3</f>
        <v>72.100000000000023</v>
      </c>
      <c r="N4" s="4">
        <f t="shared" si="4"/>
        <v>82.800000000000068</v>
      </c>
      <c r="O4" s="1"/>
      <c r="P4" s="9"/>
      <c r="Q4" s="6" t="s">
        <v>15</v>
      </c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2">
        <v>2010</v>
      </c>
      <c r="B5" s="2">
        <v>747.9</v>
      </c>
      <c r="C5" s="2">
        <v>774.7</v>
      </c>
      <c r="D5" s="1" t="s">
        <v>16</v>
      </c>
      <c r="E5" s="2">
        <v>1446.8</v>
      </c>
      <c r="F5" s="3">
        <f t="shared" si="0"/>
        <v>0.51693392314072439</v>
      </c>
      <c r="G5" s="3">
        <f t="shared" si="1"/>
        <v>0.53545756151506774</v>
      </c>
      <c r="H5" s="1"/>
      <c r="I5" s="1"/>
      <c r="J5" s="1"/>
      <c r="K5" s="1"/>
      <c r="L5" s="1"/>
      <c r="M5" s="4">
        <f t="shared" ref="M5:N5" si="5">B5-B4</f>
        <v>78</v>
      </c>
      <c r="N5" s="4">
        <f t="shared" si="5"/>
        <v>91.100000000000023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>
      <c r="A6" s="2">
        <v>2011</v>
      </c>
      <c r="B6" s="2">
        <v>815.3</v>
      </c>
      <c r="C6" s="2">
        <v>856.6</v>
      </c>
      <c r="D6" s="1" t="s">
        <v>17</v>
      </c>
      <c r="E6" s="2">
        <v>1565.3</v>
      </c>
      <c r="F6" s="3">
        <f t="shared" si="0"/>
        <v>0.52085862135053984</v>
      </c>
      <c r="G6" s="3">
        <f t="shared" si="1"/>
        <v>0.54724333993483676</v>
      </c>
      <c r="H6" s="1"/>
      <c r="I6" s="1"/>
      <c r="J6" s="1"/>
      <c r="K6" s="1"/>
      <c r="L6" s="1"/>
      <c r="M6" s="4">
        <f t="shared" ref="M6:N6" si="6">B6-B5</f>
        <v>67.399999999999977</v>
      </c>
      <c r="N6" s="4">
        <f t="shared" si="6"/>
        <v>81.899999999999977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>
      <c r="A7" s="2">
        <v>2012</v>
      </c>
      <c r="B7" s="2">
        <v>840.5</v>
      </c>
      <c r="C7" s="2">
        <v>883.5</v>
      </c>
      <c r="D7" s="1" t="s">
        <v>18</v>
      </c>
      <c r="E7" s="2">
        <v>1623.4</v>
      </c>
      <c r="F7" s="3">
        <f t="shared" si="0"/>
        <v>0.5177405445361587</v>
      </c>
      <c r="G7" s="3">
        <f t="shared" si="1"/>
        <v>0.5442281631144511</v>
      </c>
      <c r="H7" s="1"/>
      <c r="I7" s="1"/>
      <c r="J7" s="1"/>
      <c r="K7" s="1"/>
      <c r="L7" s="1"/>
      <c r="M7" s="4">
        <f t="shared" ref="M7:N7" si="7">B7-B6</f>
        <v>25.200000000000045</v>
      </c>
      <c r="N7" s="4">
        <f t="shared" si="7"/>
        <v>26.899999999999977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>
      <c r="A8" s="2">
        <v>2013</v>
      </c>
      <c r="B8" s="2">
        <v>882.3</v>
      </c>
      <c r="C8" s="2">
        <v>931.1</v>
      </c>
      <c r="D8" s="1" t="s">
        <v>19</v>
      </c>
      <c r="E8" s="2">
        <v>1646.7</v>
      </c>
      <c r="F8" s="3">
        <f t="shared" si="0"/>
        <v>0.53579887046820907</v>
      </c>
      <c r="G8" s="3">
        <f t="shared" si="1"/>
        <v>0.56543389809922873</v>
      </c>
      <c r="H8" s="1"/>
      <c r="I8" s="1"/>
      <c r="J8" s="1"/>
      <c r="K8" s="1"/>
      <c r="L8" s="1"/>
      <c r="M8" s="4">
        <f t="shared" ref="M8:N8" si="8">B8-B7</f>
        <v>41.799999999999955</v>
      </c>
      <c r="N8" s="4">
        <f t="shared" si="8"/>
        <v>47.600000000000023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>
      <c r="A9" s="10">
        <v>2014</v>
      </c>
      <c r="B9" s="10">
        <v>826.8</v>
      </c>
      <c r="C9" s="10">
        <v>873.9</v>
      </c>
      <c r="D9" s="1" t="s">
        <v>20</v>
      </c>
      <c r="E9" s="2">
        <v>1711.2</v>
      </c>
      <c r="F9" s="3">
        <f t="shared" si="0"/>
        <v>0.48316970546984567</v>
      </c>
      <c r="G9" s="3">
        <f t="shared" si="1"/>
        <v>0.51069424964936883</v>
      </c>
      <c r="H9" s="1"/>
      <c r="I9" s="1" t="s">
        <v>5</v>
      </c>
      <c r="J9" s="1" t="s">
        <v>6</v>
      </c>
      <c r="K9" s="1"/>
      <c r="L9" s="1"/>
      <c r="M9" s="11">
        <f t="shared" ref="M9:N9" si="9">B9-B8</f>
        <v>-55.5</v>
      </c>
      <c r="N9" s="11">
        <f t="shared" si="9"/>
        <v>-57.200000000000045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>
      <c r="A10" s="12">
        <v>2015</v>
      </c>
      <c r="B10" s="12">
        <v>877.3</v>
      </c>
      <c r="C10" s="12">
        <v>923.4</v>
      </c>
      <c r="D10" s="1" t="s">
        <v>21</v>
      </c>
      <c r="E10" s="13">
        <v>1801.1</v>
      </c>
      <c r="F10" s="14">
        <f t="shared" si="0"/>
        <v>0.48709122203098104</v>
      </c>
      <c r="G10" s="14">
        <f t="shared" si="1"/>
        <v>0.51268669146632617</v>
      </c>
      <c r="H10" s="1"/>
      <c r="I10" s="1" t="s">
        <v>22</v>
      </c>
      <c r="J10" s="1" t="s">
        <v>22</v>
      </c>
      <c r="K10" s="1"/>
      <c r="L10" s="1"/>
      <c r="M10" s="15">
        <f t="shared" ref="M10:N10" si="10">B10-B9</f>
        <v>50.5</v>
      </c>
      <c r="N10" s="15">
        <f t="shared" si="10"/>
        <v>49.5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>
      <c r="A11" s="13">
        <v>2016</v>
      </c>
      <c r="B11" s="13">
        <v>965.2</v>
      </c>
      <c r="C11" s="13">
        <v>1010</v>
      </c>
      <c r="D11" s="1" t="s">
        <v>23</v>
      </c>
      <c r="E11" s="13">
        <v>1863.5</v>
      </c>
      <c r="F11" s="14">
        <f t="shared" si="0"/>
        <v>0.51795009390931046</v>
      </c>
      <c r="G11" s="14">
        <f t="shared" si="1"/>
        <v>0.54199087738127183</v>
      </c>
      <c r="H11" s="1"/>
      <c r="I11" s="7">
        <f t="shared" ref="I11:J11" si="11">F16-F10</f>
        <v>-4.9345881126221014E-2</v>
      </c>
      <c r="J11" s="7">
        <f t="shared" si="11"/>
        <v>2.4871904516752474E-2</v>
      </c>
      <c r="K11" s="1"/>
      <c r="L11" s="1"/>
      <c r="M11" s="4">
        <f t="shared" ref="M11:N11" si="12">B11-B10</f>
        <v>87.900000000000091</v>
      </c>
      <c r="N11" s="4">
        <f t="shared" si="12"/>
        <v>86.600000000000023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>
      <c r="A12" s="13">
        <v>2017</v>
      </c>
      <c r="B12" s="13">
        <v>961.8</v>
      </c>
      <c r="C12" s="13">
        <v>1007.2</v>
      </c>
      <c r="D12" s="1" t="s">
        <v>24</v>
      </c>
      <c r="E12" s="13">
        <v>1989.8</v>
      </c>
      <c r="F12" s="14">
        <f t="shared" si="0"/>
        <v>0.48336516232787213</v>
      </c>
      <c r="G12" s="14">
        <f t="shared" si="1"/>
        <v>0.50618152578148556</v>
      </c>
      <c r="H12" s="1"/>
      <c r="I12" s="1"/>
      <c r="J12" s="1"/>
      <c r="K12" s="1"/>
      <c r="L12" s="1"/>
      <c r="M12" s="16">
        <f t="shared" ref="M12:N12" si="13">B12-B11</f>
        <v>-3.4000000000000909</v>
      </c>
      <c r="N12" s="16">
        <f t="shared" si="13"/>
        <v>-2.7999999999999545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13">
        <v>2018</v>
      </c>
      <c r="B13" s="13">
        <v>984.3</v>
      </c>
      <c r="C13" s="13">
        <v>1035.8</v>
      </c>
      <c r="D13" s="1" t="s">
        <v>25</v>
      </c>
      <c r="E13" s="13">
        <v>2126.5</v>
      </c>
      <c r="F13" s="14">
        <f t="shared" si="0"/>
        <v>0.46287326592993178</v>
      </c>
      <c r="G13" s="14">
        <f t="shared" si="1"/>
        <v>0.48709146484834231</v>
      </c>
      <c r="H13" s="1"/>
      <c r="I13" s="1"/>
      <c r="J13" s="1"/>
      <c r="K13" s="1"/>
      <c r="L13" s="1"/>
      <c r="M13" s="4">
        <f t="shared" ref="M13:N13" si="14">B13-B12</f>
        <v>22.5</v>
      </c>
      <c r="N13" s="4">
        <f t="shared" si="14"/>
        <v>28.599999999999909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3">
        <v>2019</v>
      </c>
      <c r="B14" s="13">
        <v>990.9</v>
      </c>
      <c r="C14" s="13">
        <v>1046</v>
      </c>
      <c r="D14" s="1" t="s">
        <v>26</v>
      </c>
      <c r="E14" s="13">
        <v>2288.5</v>
      </c>
      <c r="F14" s="14">
        <f t="shared" si="0"/>
        <v>0.43299104216735851</v>
      </c>
      <c r="G14" s="14">
        <f t="shared" si="1"/>
        <v>0.45706794843784138</v>
      </c>
      <c r="H14" s="1"/>
      <c r="I14" s="1"/>
      <c r="J14" s="1"/>
      <c r="K14" s="1"/>
      <c r="L14" s="1"/>
      <c r="M14" s="4">
        <f t="shared" ref="M14:N14" si="15">B14-B13</f>
        <v>6.6000000000000227</v>
      </c>
      <c r="N14" s="4">
        <f t="shared" si="15"/>
        <v>10.200000000000045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3">
        <v>2020</v>
      </c>
      <c r="B15" s="13">
        <v>1111.8</v>
      </c>
      <c r="C15" s="13">
        <v>1336.6</v>
      </c>
      <c r="D15" s="1" t="s">
        <v>27</v>
      </c>
      <c r="E15" s="13">
        <v>2337.6999999999998</v>
      </c>
      <c r="F15" s="14">
        <f t="shared" si="0"/>
        <v>0.47559567095863459</v>
      </c>
      <c r="G15" s="14">
        <f t="shared" si="1"/>
        <v>0.57175856611199039</v>
      </c>
      <c r="H15" s="1"/>
      <c r="I15" s="1"/>
      <c r="J15" s="1"/>
      <c r="K15" s="1"/>
      <c r="L15" s="1"/>
      <c r="M15" s="4">
        <f t="shared" ref="M15:N15" si="16">B15-B14</f>
        <v>120.89999999999998</v>
      </c>
      <c r="N15" s="4">
        <f t="shared" si="16"/>
        <v>290.59999999999991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3">
        <v>2021</v>
      </c>
      <c r="B16" s="13">
        <v>1148.5999999999999</v>
      </c>
      <c r="C16" s="13">
        <v>1410.5</v>
      </c>
      <c r="D16" s="1" t="s">
        <v>28</v>
      </c>
      <c r="E16" s="13">
        <v>2623.9</v>
      </c>
      <c r="F16" s="14">
        <f t="shared" si="0"/>
        <v>0.43774534090476003</v>
      </c>
      <c r="G16" s="14">
        <f t="shared" si="1"/>
        <v>0.53755859598307865</v>
      </c>
      <c r="H16" s="1"/>
      <c r="I16" s="1"/>
      <c r="J16" s="1"/>
      <c r="K16" s="1"/>
      <c r="L16" s="1"/>
      <c r="M16" s="4">
        <f t="shared" ref="M16:N16" si="17">B16-B15</f>
        <v>36.799999999999955</v>
      </c>
      <c r="N16" s="4">
        <f t="shared" si="17"/>
        <v>73.900000000000091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13" t="s">
        <v>29</v>
      </c>
      <c r="B17" s="13">
        <v>1181.2</v>
      </c>
      <c r="C17" s="13">
        <v>1479.3</v>
      </c>
      <c r="D17" s="1"/>
      <c r="E17" s="1"/>
      <c r="F17" s="1"/>
      <c r="G17" s="1"/>
      <c r="H17" s="1"/>
      <c r="I17" s="1"/>
      <c r="J17" s="1"/>
      <c r="K17" s="1"/>
      <c r="L17" s="1"/>
      <c r="M17" s="4">
        <f t="shared" ref="M17:N17" si="18">B17-B16</f>
        <v>32.600000000000136</v>
      </c>
      <c r="N17" s="4">
        <f t="shared" si="18"/>
        <v>68.799999999999955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1"/>
      <c r="B19" s="1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2">
        <v>2007</v>
      </c>
      <c r="B20" s="2">
        <f t="shared" ref="B20:B35" si="19">C2-B2</f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">
        <v>2008</v>
      </c>
      <c r="B21" s="2">
        <f t="shared" si="19"/>
        <v>3</v>
      </c>
      <c r="C21" s="1">
        <f t="shared" ref="C21:C35" si="20">B21-B20</f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>
        <v>2009</v>
      </c>
      <c r="B22" s="2">
        <f t="shared" si="19"/>
        <v>13.700000000000045</v>
      </c>
      <c r="C22" s="1">
        <f t="shared" si="20"/>
        <v>10.700000000000045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">
        <v>2010</v>
      </c>
      <c r="B23" s="2">
        <f t="shared" si="19"/>
        <v>26.800000000000068</v>
      </c>
      <c r="C23" s="1">
        <f t="shared" si="20"/>
        <v>13.100000000000023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>
        <v>2011</v>
      </c>
      <c r="B24" s="2">
        <f t="shared" si="19"/>
        <v>41.300000000000068</v>
      </c>
      <c r="C24" s="1">
        <f t="shared" si="20"/>
        <v>14.5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>
        <v>2012</v>
      </c>
      <c r="B25" s="2">
        <f t="shared" si="19"/>
        <v>43</v>
      </c>
      <c r="C25" s="17">
        <f t="shared" si="20"/>
        <v>1.6999999999999318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>
        <v>2013</v>
      </c>
      <c r="B26" s="2">
        <f t="shared" si="19"/>
        <v>48.800000000000068</v>
      </c>
      <c r="C26" s="17">
        <f t="shared" si="20"/>
        <v>5.8000000000000682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>
        <v>2014</v>
      </c>
      <c r="B27" s="2">
        <f t="shared" si="19"/>
        <v>47.100000000000023</v>
      </c>
      <c r="C27" s="17">
        <f t="shared" si="20"/>
        <v>-1.7000000000000455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2">
        <v>2015</v>
      </c>
      <c r="B28" s="18">
        <f t="shared" si="19"/>
        <v>46.100000000000023</v>
      </c>
      <c r="C28" s="17">
        <f t="shared" si="20"/>
        <v>-1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3">
        <v>2016</v>
      </c>
      <c r="B29" s="13">
        <f t="shared" si="19"/>
        <v>44.799999999999955</v>
      </c>
      <c r="C29" s="17">
        <f t="shared" si="20"/>
        <v>-1.3000000000000682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3">
        <v>2017</v>
      </c>
      <c r="B30" s="13">
        <f t="shared" si="19"/>
        <v>45.400000000000091</v>
      </c>
      <c r="C30" s="17">
        <f t="shared" si="20"/>
        <v>0.60000000000013642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3">
        <v>2018</v>
      </c>
      <c r="B31" s="13">
        <f t="shared" si="19"/>
        <v>51.5</v>
      </c>
      <c r="C31" s="17">
        <f t="shared" si="20"/>
        <v>6.0999999999999091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3">
        <v>2019</v>
      </c>
      <c r="B32" s="13">
        <f t="shared" si="19"/>
        <v>55.100000000000023</v>
      </c>
      <c r="C32" s="17">
        <f t="shared" si="20"/>
        <v>3.6000000000000227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3">
        <v>2020</v>
      </c>
      <c r="B33" s="13">
        <f t="shared" si="19"/>
        <v>224.79999999999995</v>
      </c>
      <c r="C33" s="19">
        <f t="shared" si="20"/>
        <v>169.69999999999993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3">
        <v>2021</v>
      </c>
      <c r="B34" s="13">
        <f t="shared" si="19"/>
        <v>261.90000000000009</v>
      </c>
      <c r="C34" s="1">
        <f t="shared" si="20"/>
        <v>37.100000000000136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3" t="s">
        <v>29</v>
      </c>
      <c r="B35" s="13">
        <f t="shared" si="19"/>
        <v>298.09999999999991</v>
      </c>
      <c r="C35" s="1">
        <f t="shared" si="20"/>
        <v>36.199999999999818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0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1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2" t="s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0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3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hyperlinks>
    <hyperlink ref="A39" r:id="rId1"/>
    <hyperlink ref="A41" r:id="rId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2023-03-29T09:10:41Z</dcterms:created>
  <dcterms:modified xsi:type="dcterms:W3CDTF">2023-03-29T09:10:48Z</dcterms:modified>
</cp:coreProperties>
</file>